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kozpont\szabalyozas\Dokumentumok\2014.10.10-től\Javadalmazási Politika\2021.07.01\"/>
    </mc:Choice>
  </mc:AlternateContent>
  <bookViews>
    <workbookView xWindow="0" yWindow="0" windowWidth="20496" windowHeight="7452"/>
  </bookViews>
  <sheets>
    <sheet name="ügyvezetői sablon" sheetId="10" r:id="rId1"/>
    <sheet name="üzleti és értékesítési sablon" sheetId="2" r:id="rId2"/>
    <sheet name="vezetői, központi sablon" sheetId="4" r:id="rId3"/>
  </sheets>
  <calcPr calcId="152511"/>
</workbook>
</file>

<file path=xl/calcChain.xml><?xml version="1.0" encoding="utf-8"?>
<calcChain xmlns="http://schemas.openxmlformats.org/spreadsheetml/2006/main">
  <c r="E93" i="2" l="1"/>
  <c r="D93" i="2"/>
  <c r="D4" i="2" l="1"/>
  <c r="E4" i="2"/>
  <c r="F4" i="2" s="1"/>
  <c r="D22" i="2"/>
  <c r="E22" i="2"/>
  <c r="F22" i="2" s="1"/>
  <c r="D37" i="2"/>
  <c r="E37" i="2"/>
  <c r="D53" i="2"/>
  <c r="E53" i="2"/>
  <c r="F53" i="2" s="1"/>
  <c r="D70" i="2"/>
  <c r="E70" i="2"/>
  <c r="D71" i="2"/>
  <c r="E71" i="2"/>
  <c r="F71" i="2" s="1"/>
  <c r="D72" i="2"/>
  <c r="E72" i="2"/>
  <c r="D73" i="2"/>
  <c r="E73" i="2"/>
  <c r="F73" i="2" s="1"/>
  <c r="D74" i="2"/>
  <c r="E74" i="2"/>
  <c r="D75" i="2"/>
  <c r="E75" i="2"/>
  <c r="F75" i="2" s="1"/>
  <c r="D77" i="2"/>
  <c r="E77" i="2"/>
  <c r="D78" i="2"/>
  <c r="E78" i="2"/>
  <c r="F78" i="2" s="1"/>
  <c r="D79" i="2"/>
  <c r="E79" i="2"/>
  <c r="F79" i="2" s="1"/>
  <c r="D80" i="2"/>
  <c r="E80" i="2"/>
  <c r="F80" i="2" s="1"/>
  <c r="D81" i="2"/>
  <c r="E81" i="2"/>
  <c r="E91" i="2"/>
  <c r="F91" i="2" s="1"/>
  <c r="F37" i="2" l="1"/>
  <c r="F81" i="2"/>
  <c r="F72" i="2"/>
  <c r="D69" i="2"/>
  <c r="F74" i="2"/>
  <c r="E76" i="2"/>
  <c r="D76" i="2"/>
  <c r="E69" i="2"/>
  <c r="F69" i="2" s="1"/>
  <c r="F76" i="2"/>
  <c r="F70" i="2"/>
  <c r="F77" i="2"/>
  <c r="E82" i="2" l="1"/>
  <c r="D82" i="2"/>
  <c r="F82" i="2"/>
  <c r="F93" i="2"/>
  <c r="E102" i="4"/>
  <c r="D102" i="4"/>
  <c r="F100" i="4"/>
  <c r="E100" i="4"/>
  <c r="F93" i="4"/>
  <c r="E93" i="4"/>
  <c r="F102" i="4" l="1"/>
  <c r="E91" i="4" l="1"/>
  <c r="E90" i="4"/>
  <c r="E89" i="4"/>
  <c r="E88" i="4"/>
  <c r="E87" i="4"/>
  <c r="E86" i="4"/>
  <c r="E81" i="4" l="1"/>
  <c r="F81" i="4" s="1"/>
  <c r="D81" i="4"/>
  <c r="E80" i="4"/>
  <c r="F80" i="4" s="1"/>
  <c r="D80" i="4"/>
  <c r="E79" i="4"/>
  <c r="F79" i="4" s="1"/>
  <c r="D79" i="4"/>
  <c r="E78" i="4"/>
  <c r="F78" i="4" s="1"/>
  <c r="D78" i="4"/>
  <c r="E77" i="4"/>
  <c r="D77" i="4"/>
  <c r="D76" i="4" s="1"/>
  <c r="E76" i="4"/>
  <c r="E75" i="4"/>
  <c r="F75" i="4" s="1"/>
  <c r="D75" i="4"/>
  <c r="E74" i="4"/>
  <c r="F74" i="4" s="1"/>
  <c r="D74" i="4"/>
  <c r="E73" i="4"/>
  <c r="D73" i="4"/>
  <c r="F73" i="4" s="1"/>
  <c r="E72" i="4"/>
  <c r="D72" i="4"/>
  <c r="E71" i="4"/>
  <c r="D71" i="4"/>
  <c r="E70" i="4"/>
  <c r="D70" i="4"/>
  <c r="F71" i="4" l="1"/>
  <c r="D69" i="4"/>
  <c r="F77" i="4"/>
  <c r="F70" i="4"/>
  <c r="F72" i="4"/>
  <c r="F76" i="4"/>
  <c r="E69" i="4"/>
  <c r="F69" i="4" s="1"/>
  <c r="E5" i="10"/>
  <c r="E6" i="10"/>
  <c r="E7" i="10"/>
  <c r="E8" i="10"/>
  <c r="E9" i="10"/>
  <c r="E10" i="10"/>
  <c r="E11" i="10"/>
  <c r="E12" i="10"/>
  <c r="E13" i="10"/>
  <c r="E14" i="10"/>
  <c r="E15" i="10"/>
  <c r="E4" i="10"/>
  <c r="E18" i="10" l="1"/>
  <c r="E19" i="10" s="1"/>
  <c r="D4" i="4" l="1"/>
  <c r="E53" i="4"/>
  <c r="D53" i="4"/>
  <c r="E37" i="4"/>
  <c r="D37" i="4"/>
  <c r="E22" i="4"/>
  <c r="D22" i="4"/>
  <c r="E4" i="4"/>
  <c r="F53" i="4" l="1"/>
  <c r="E82" i="4"/>
  <c r="F22" i="4"/>
  <c r="F37" i="4"/>
  <c r="F4" i="4"/>
  <c r="D82" i="4" l="1"/>
  <c r="F82" i="4" l="1"/>
  <c r="F18" i="10"/>
  <c r="F19" i="10"/>
</calcChain>
</file>

<file path=xl/sharedStrings.xml><?xml version="1.0" encoding="utf-8"?>
<sst xmlns="http://schemas.openxmlformats.org/spreadsheetml/2006/main" count="452" uniqueCount="155">
  <si>
    <t>1.     Tulajdonságok</t>
  </si>
  <si>
    <t>2.     Viselkedés</t>
  </si>
  <si>
    <t>B</t>
  </si>
  <si>
    <t>W</t>
  </si>
  <si>
    <t>X</t>
  </si>
  <si>
    <t>E</t>
  </si>
  <si>
    <t>F</t>
  </si>
  <si>
    <t>U</t>
  </si>
  <si>
    <t>D</t>
  </si>
  <si>
    <t>A</t>
  </si>
  <si>
    <t>C</t>
  </si>
  <si>
    <t>Y</t>
  </si>
  <si>
    <t>Z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</si>
  <si>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</si>
  <si>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</si>
  <si>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</si>
  <si>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</si>
  <si>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</si>
  <si>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</si>
  <si>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</si>
  <si>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</si>
  <si>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</si>
  <si>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</si>
  <si>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</si>
  <si>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</si>
  <si>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</si>
  <si>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</si>
  <si>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</si>
  <si>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</si>
  <si>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</si>
  <si>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Előképzettség, végzettség megfelel a munkaköri követelményeknek?</t>
  </si>
  <si>
    <t>Hajlandó-e továbbfejleszteni önmagát?</t>
  </si>
  <si>
    <t>Általános munkamorálja megfelel-e a szervezeti elvárásoknak?</t>
  </si>
  <si>
    <t>Fejleszti-e önmaga a szaktudását?</t>
  </si>
  <si>
    <t>Pontosan ismeri-e a munkaköre feladatait?</t>
  </si>
  <si>
    <t>Pontosan ismeri-e a munkakörében az elvárásokat?</t>
  </si>
  <si>
    <t>E.Képes-e általában a feladatait önállóan megoldani?</t>
  </si>
  <si>
    <t>Ha egy feladatot megkap, a vezetője megbízhat-e abban, hogy azt teljesíti?</t>
  </si>
  <si>
    <t>Ha többletfeladatot kap, képes-e azt is megoldani?</t>
  </si>
  <si>
    <t>Tud-e jól összpontosítani a munkájára (szétszórtság!)?</t>
  </si>
  <si>
    <t>Képes-e fejlődni az új dolgokkal, új eljárásokkal?</t>
  </si>
  <si>
    <t>Komplex feladat esetén átlátja-e azt és a megoldási lehetőséget?</t>
  </si>
  <si>
    <t>Nyitott-e az új informatikai megoldásokra?</t>
  </si>
  <si>
    <t>Képes-e csapatban dolgozni?</t>
  </si>
  <si>
    <t>Képes-e saját érdekeit képviselni?</t>
  </si>
  <si>
    <t>Képes-e szervezete érdekeit képviselni?</t>
  </si>
  <si>
    <t>Pontosan jelenik-e meg a munkahelyén?</t>
  </si>
  <si>
    <t>Magatartása példa lehet-e mások számára?</t>
  </si>
  <si>
    <t>Ígéreteit betartja-e?</t>
  </si>
  <si>
    <t>Amit mond, abban meg lehet-e bízni ellenőrizetlenül?</t>
  </si>
  <si>
    <t>Tisztelettel, korrekt hangnemben beszél-e munkatársaival</t>
  </si>
  <si>
    <t>Türelmes-e konfliktushelyzetekben?</t>
  </si>
  <si>
    <t>Kapcsolatai a munkatársaival?</t>
  </si>
  <si>
    <t>Kapcsolata a vezetőjével?</t>
  </si>
  <si>
    <t>Konfliktushelyzetben megtalálja-e a megfelelő megoldást?</t>
  </si>
  <si>
    <t>Probléma esetén jelzi-e azt azonnal?</t>
  </si>
  <si>
    <t>Probléma esetén megfogalmazza-e kritikáját?</t>
  </si>
  <si>
    <t>Toleráns-e a problémás munkatársaival?</t>
  </si>
  <si>
    <t>Képes-e segíteni a munkatársait, ha azok rászorulnak</t>
  </si>
  <si>
    <t>Probléma esetén tud-e önállóan dönteni?</t>
  </si>
  <si>
    <t>Betartja-e a munkakörére vonatkozó belső szabályokat?</t>
  </si>
  <si>
    <t>Elvégzi-e precízen a szükséges adminisztrációs feladatait?</t>
  </si>
  <si>
    <t>Önállóan el tudja-e látni a feladatait?</t>
  </si>
  <si>
    <t>Képes-e többet nyújtani, mint a megfogalmazott elvárások?</t>
  </si>
  <si>
    <t>Képes-e saját munkáját megszervezni?</t>
  </si>
  <si>
    <t>Képes-e mások munkáját megszervezni?</t>
  </si>
  <si>
    <t>Képes-e tudását átadni munkatársainak?</t>
  </si>
  <si>
    <t>Sajátjának érzi-e a szervezeti (közös) célokat?</t>
  </si>
  <si>
    <t>Pontosan végzi-e el a kiadott feladatokat?</t>
  </si>
  <si>
    <t>Határidőre végzi-e el a kiadott feladatokat?</t>
  </si>
  <si>
    <t>Jó minőségben végzi-e el a feladatait?</t>
  </si>
  <si>
    <t>Úgy adja-e át napi munkáját, hogy azt más gond nélkül tudja folytatni?</t>
  </si>
  <si>
    <t>Probléma esetén önállóan tud-e megoldási javaslatot adni?</t>
  </si>
  <si>
    <t>Elismeri-e a hibáit?</t>
  </si>
  <si>
    <t xml:space="preserve">Képes-e önállóan kijavítani a hibáit? </t>
  </si>
  <si>
    <t>Teljesítményértékelés</t>
  </si>
  <si>
    <t>A A munkavégzés minősége</t>
  </si>
  <si>
    <t>B A munkakörismeret</t>
  </si>
  <si>
    <t>C Személyes tulajdonságok</t>
  </si>
  <si>
    <t>D Együttműködés</t>
  </si>
  <si>
    <t>E Megbízhatóság</t>
  </si>
  <si>
    <t>F Kezdeményezőkészség</t>
  </si>
  <si>
    <t>Készségértékelés</t>
  </si>
  <si>
    <t>X Céltudatosság</t>
  </si>
  <si>
    <t>Y Megértés</t>
  </si>
  <si>
    <t>Z Szervezés</t>
  </si>
  <si>
    <t>U Döntés</t>
  </si>
  <si>
    <t>W Kreativitás</t>
  </si>
  <si>
    <t>maximum pont</t>
  </si>
  <si>
    <t>kapott pont</t>
  </si>
  <si>
    <t>teljesítés %</t>
  </si>
  <si>
    <t xml:space="preserve">3.    Munkavégzés </t>
  </si>
  <si>
    <t>Költség/Bevétel arány &lt; Bankrendszer átlagának azonos adata</t>
  </si>
  <si>
    <t>Szubjektív összesen</t>
  </si>
  <si>
    <t>Objektív összesen</t>
  </si>
  <si>
    <t>Kapcsolata a társterületekkel?</t>
  </si>
  <si>
    <t>Belsőellőrzési terv maradéktalan végrehajtása</t>
  </si>
  <si>
    <t>Complance ellőrzési terv maradéktalan végrehajtása</t>
  </si>
  <si>
    <t>Hatósági bírság elkerülése</t>
  </si>
  <si>
    <t>Eredmény</t>
  </si>
  <si>
    <r>
      <rPr>
        <b/>
        <sz val="9"/>
        <color theme="1"/>
        <rFont val="Arial"/>
        <family val="2"/>
        <charset val="238"/>
      </rPr>
      <t xml:space="preserve">Megjegyzés:  </t>
    </r>
    <r>
      <rPr>
        <sz val="9"/>
        <color theme="1"/>
        <rFont val="Arial"/>
        <family val="2"/>
        <charset val="238"/>
      </rPr>
      <t>5- Kitűnő,4- jó,3- közepes, 2- megfelelő, 1-rossz</t>
    </r>
  </si>
  <si>
    <t>Teljesült 1,       nem teljesült 0</t>
  </si>
  <si>
    <t>Objektív szempontok</t>
  </si>
  <si>
    <t>Éves ellenőrzési terv kockázatérzékenysége</t>
  </si>
  <si>
    <t>Az ellenőrzési módszertan minősége</t>
  </si>
  <si>
    <t>Vizsgálatok szervezése, lebonyolítása</t>
  </si>
  <si>
    <t>A javasolt intézkedések nyomonkövetése</t>
  </si>
  <si>
    <t>A vizsgálati jelentések teljeskörűsége</t>
  </si>
  <si>
    <t>Véleményezési, tanácsadási tevékenység</t>
  </si>
  <si>
    <t>A vizsgálatok dukumentáltsága</t>
  </si>
  <si>
    <t>Beszámolási kötelezettség telejesítése</t>
  </si>
  <si>
    <t>A belső ellenőrzési szabályzat és belső ellenőrzési kézikönyv éves felülvizsgálata</t>
  </si>
  <si>
    <t>A hosszútávű ellenőrzési terv éves felülvizsgálata</t>
  </si>
  <si>
    <t>A megállapítások egyeztetésére előírt határidők betartása</t>
  </si>
  <si>
    <t>A vizsgálatok határidőben (megbízólevél szerint) történő befejezése</t>
  </si>
  <si>
    <t>Vizsgálatvezetői feladatok ellátása</t>
  </si>
  <si>
    <t>Kapcsolattartás, együttműködés a DL belső ellenőrzési szakterületével</t>
  </si>
  <si>
    <t>Szervezeti egység célok</t>
  </si>
  <si>
    <t xml:space="preserve">A részleget felügyelő ügyvezető véleménye az adott szervezeti egység éves tevékenységéről. </t>
  </si>
  <si>
    <t>Kapott-e a bank bírságot az adott szervezeti egység tevékenysége miatt.</t>
  </si>
  <si>
    <t>Szervezeti egység célok összesen</t>
  </si>
  <si>
    <t>Az év végével van-e az adott részlegnek bármilyen lejárt feladata  (IG vagy FB által, Vezetői Értekezlet, Ügyvezetői Értekezlet, Cenzúra Bizottság, Eszközforrás Bizottság vagy bármely ügyvezető által, dokumentáltan kiadott feladatokat alapul véve, az MNB, a BEO és CO által előírt intézkedések határidőre történő teljesítésének).</t>
  </si>
  <si>
    <t>Ügyvezetői sablon</t>
  </si>
  <si>
    <t>Üzleti/értékesítési sablon</t>
  </si>
  <si>
    <t>Vezetői, központi sablon</t>
  </si>
  <si>
    <t>Nem lakossági bruttó hitelállomány</t>
  </si>
  <si>
    <t>Lakossági bruttó hitelállomány</t>
  </si>
  <si>
    <t>Belső módszer szerinti tőkemegfelelés</t>
  </si>
  <si>
    <t>Bruttó hitel állomány/Stabil betét</t>
  </si>
  <si>
    <t>Likviditási tartalék/Rövid lejáratú kötelezettség</t>
  </si>
  <si>
    <t>cél 1</t>
  </si>
  <si>
    <t>cél 2</t>
  </si>
  <si>
    <t>cél 3</t>
  </si>
  <si>
    <t>cél 4</t>
  </si>
  <si>
    <t>cél 5</t>
  </si>
  <si>
    <t>cél 6</t>
  </si>
  <si>
    <t>feladat 1</t>
  </si>
  <si>
    <t>feladat 2</t>
  </si>
  <si>
    <t>feladat 3</t>
  </si>
  <si>
    <t>feladat 4</t>
  </si>
  <si>
    <t>feladat 5</t>
  </si>
  <si>
    <t>feladat 6</t>
  </si>
  <si>
    <t>feladat 7</t>
  </si>
  <si>
    <t>feladat 8</t>
  </si>
  <si>
    <t>feladat 9</t>
  </si>
  <si>
    <t>feladat 10</t>
  </si>
  <si>
    <t>feladat 11</t>
  </si>
  <si>
    <t>feladat 12</t>
  </si>
  <si>
    <t>feladat 13</t>
  </si>
  <si>
    <t>feladat 14</t>
  </si>
  <si>
    <t>Vállalati MNB szerinti NPL hiteállomány arány</t>
  </si>
  <si>
    <t>Lakossági MNB szerinti NPL hitelállomány arány</t>
  </si>
  <si>
    <t>1.-3. egyéni szubjektív</t>
  </si>
  <si>
    <t>4. Munkaköri feladatok (egyéni objektív)</t>
  </si>
  <si>
    <t xml:space="preserve">IFRS szerinti adózás utáni eredmény+OCI  tárgyévi változása/Átlagos saját tőke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</si>
</sst>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8"/>
      <color theme="1"/>
      <name val="Tahoma"/>
      <family val="2"/>
      <charset val="238"/>
    </font>
    <font>
      <b/>
      <sz val="11"/>
      <color theme="4" tint="-0.249977111117893"/>
      <name val="Calibri"/>
      <family val="2"/>
      <charset val="238"/>
      <scheme val="minor"/>
    </font>
    <font>
      <b/>
      <sz val="11"/>
      <color theme="4" tint="-0.249977111117893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9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0" fillId="4" borderId="4" xfId="0" applyFill="1" applyBorder="1"/>
    <xf numFmtId="0" fontId="0" fillId="4" borderId="0" xfId="0" applyFill="1" applyBorder="1"/>
    <xf numFmtId="0" fontId="0" fillId="0" borderId="5" xfId="0" applyBorder="1"/>
    <xf numFmtId="0" fontId="0" fillId="4" borderId="6" xfId="0" applyFill="1" applyBorder="1"/>
    <xf numFmtId="0" fontId="0" fillId="4" borderId="7" xfId="0" applyFill="1" applyBorder="1"/>
    <xf numFmtId="0" fontId="0" fillId="0" borderId="8" xfId="0" applyBorder="1"/>
    <xf numFmtId="0" fontId="0" fillId="0" borderId="4" xfId="0" applyBorder="1"/>
    <xf numFmtId="0" fontId="0" fillId="0" borderId="0" xfId="0" applyBorder="1"/>
    <xf numFmtId="0" fontId="4" fillId="0" borderId="0" xfId="0" applyFon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4" fillId="0" borderId="7" xfId="0" applyFont="1" applyBorder="1" applyAlignment="1">
      <alignment vertical="center"/>
    </xf>
    <xf numFmtId="0" fontId="0" fillId="3" borderId="5" xfId="0" applyFill="1" applyBorder="1"/>
    <xf numFmtId="0" fontId="0" fillId="3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3" borderId="13" xfId="0" applyFill="1" applyBorder="1"/>
    <xf numFmtId="0" fontId="0" fillId="4" borderId="0" xfId="0" applyFont="1" applyFill="1" applyBorder="1" applyAlignment="1">
      <alignment horizontal="justify" vertical="center"/>
    </xf>
    <xf numFmtId="0" fontId="5" fillId="4" borderId="0" xfId="0" applyFont="1" applyFill="1" applyBorder="1" applyAlignment="1">
      <alignment horizontal="justify" vertical="center"/>
    </xf>
    <xf numFmtId="0" fontId="0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vertical="center" wrapText="1"/>
    </xf>
    <xf numFmtId="0" fontId="0" fillId="4" borderId="7" xfId="0" applyFont="1" applyFill="1" applyBorder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10" fillId="0" borderId="0" xfId="0" applyFont="1" applyAlignment="1">
      <alignment horizontal="justify" vertical="center"/>
    </xf>
    <xf numFmtId="0" fontId="0" fillId="5" borderId="1" xfId="0" applyFill="1" applyBorder="1"/>
    <xf numFmtId="0" fontId="0" fillId="5" borderId="2" xfId="0" applyFill="1" applyBorder="1"/>
    <xf numFmtId="0" fontId="9" fillId="5" borderId="2" xfId="0" applyFont="1" applyFill="1" applyBorder="1"/>
    <xf numFmtId="0" fontId="9" fillId="5" borderId="3" xfId="0" applyFont="1" applyFill="1" applyBorder="1"/>
    <xf numFmtId="0" fontId="9" fillId="5" borderId="1" xfId="0" applyFont="1" applyFill="1" applyBorder="1"/>
    <xf numFmtId="0" fontId="2" fillId="5" borderId="14" xfId="0" applyFont="1" applyFill="1" applyBorder="1"/>
    <xf numFmtId="0" fontId="9" fillId="5" borderId="15" xfId="0" applyFont="1" applyFill="1" applyBorder="1"/>
    <xf numFmtId="0" fontId="9" fillId="5" borderId="16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3" fillId="2" borderId="15" xfId="0" applyFont="1" applyFill="1" applyBorder="1" applyAlignment="1">
      <alignment vertical="center"/>
    </xf>
    <xf numFmtId="0" fontId="2" fillId="2" borderId="16" xfId="1" applyNumberFormat="1" applyFont="1" applyFill="1" applyBorder="1"/>
    <xf numFmtId="0" fontId="13" fillId="0" borderId="0" xfId="0" applyFont="1"/>
    <xf numFmtId="0" fontId="13" fillId="0" borderId="0" xfId="0" applyFont="1" applyFill="1" applyBorder="1"/>
    <xf numFmtId="0" fontId="14" fillId="0" borderId="0" xfId="0" applyFont="1"/>
    <xf numFmtId="0" fontId="14" fillId="0" borderId="0" xfId="0" applyFont="1" applyFill="1" applyBorder="1" applyAlignment="1">
      <alignment vertical="center"/>
    </xf>
    <xf numFmtId="0" fontId="0" fillId="0" borderId="9" xfId="0" applyBorder="1"/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 applyNumberFormat="1"/>
    <xf numFmtId="0" fontId="15" fillId="0" borderId="0" xfId="0" applyFont="1"/>
    <xf numFmtId="0" fontId="12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0" fontId="16" fillId="0" borderId="9" xfId="0" applyFont="1" applyFill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0" fillId="0" borderId="9" xfId="0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 vertical="center" wrapText="1"/>
    </xf>
    <xf numFmtId="0" fontId="16" fillId="0" borderId="0" xfId="0" applyFont="1" applyFill="1" applyBorder="1" applyAlignment="1">
      <alignment vertical="center" wrapText="1"/>
    </xf>
    <xf numFmtId="0" fontId="0" fillId="0" borderId="9" xfId="0" applyFont="1" applyBorder="1" applyAlignment="1">
      <alignment horizontal="right"/>
    </xf>
    <xf numFmtId="0" fontId="0" fillId="0" borderId="9" xfId="0" applyFill="1" applyBorder="1"/>
    <xf numFmtId="0" fontId="0" fillId="0" borderId="9" xfId="0" applyNumberFormat="1" applyBorder="1"/>
    <xf numFmtId="0" fontId="0" fillId="0" borderId="9" xfId="0" applyFont="1" applyBorder="1" applyAlignment="1">
      <alignment horizontal="right" vertical="center" wrapText="1"/>
    </xf>
    <xf numFmtId="0" fontId="0" fillId="0" borderId="0" xfId="0" applyFill="1"/>
    <xf numFmtId="0" fontId="0" fillId="0" borderId="0" xfId="0" applyFill="1" applyAlignment="1">
      <alignment wrapText="1"/>
    </xf>
    <xf numFmtId="0" fontId="12" fillId="0" borderId="9" xfId="0" applyFont="1" applyFill="1" applyBorder="1" applyAlignment="1">
      <alignment horizontal="left" wrapText="1"/>
    </xf>
    <xf numFmtId="0" fontId="11" fillId="0" borderId="0" xfId="0" applyFont="1" applyFill="1" applyAlignment="1">
      <alignment vertical="center"/>
    </xf>
    <xf numFmtId="0" fontId="11" fillId="0" borderId="15" xfId="0" applyFont="1" applyFill="1" applyBorder="1" applyAlignment="1">
      <alignment vertical="center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F32"/>
  <sheetViews>
    <sheetView tabSelected="1" view="pageLayout" zoomScaleNormal="100" workbookViewId="0">
      <selection activeCell="C6" sqref="C6"/>
    </sheetView>
  </sheetViews>
  <sheetFormatPr defaultRowHeight="14.4" x14ac:dyDescent="0.3"/>
  <cols>
    <col min="1" max="1" width="4.33203125" customWidth="1"/>
    <col min="2" max="2" width="3.88671875" customWidth="1"/>
    <col min="3" max="3" width="70.5546875" customWidth="1"/>
    <col min="4" max="4" width="15.5546875" customWidth="1"/>
    <col min="5" max="5" width="13.33203125" customWidth="1"/>
    <col min="6" max="6" width="12.109375" customWidth="1"/>
  </cols>
  <sheetData>
    <row r="2" spans="2:6" ht="15.6" x14ac:dyDescent="0.3">
      <c r="C2" s="29" t="s">
        <v>122</v>
      </c>
    </row>
    <row r="3" spans="2:6" ht="28.8" x14ac:dyDescent="0.3">
      <c r="C3" s="50" t="s">
        <v>102</v>
      </c>
      <c r="D3" s="48" t="s">
        <v>101</v>
      </c>
    </row>
    <row r="4" spans="2:6" ht="24.6" customHeight="1" x14ac:dyDescent="0.3">
      <c r="B4" s="53"/>
      <c r="C4" s="67" t="s">
        <v>154</v>
      </c>
      <c r="D4" s="46">
        <v>0</v>
      </c>
      <c r="E4" s="46">
        <f>IF(D4=1,900/12,0)</f>
        <v>0</v>
      </c>
      <c r="F4" s="46"/>
    </row>
    <row r="5" spans="2:6" x14ac:dyDescent="0.3">
      <c r="B5" s="53"/>
      <c r="C5" s="67" t="s">
        <v>125</v>
      </c>
      <c r="D5" s="46">
        <v>0</v>
      </c>
      <c r="E5" s="46">
        <f t="shared" ref="E5:E15" si="0">IF(D5=1,900/12,0)</f>
        <v>0</v>
      </c>
      <c r="F5" s="46"/>
    </row>
    <row r="6" spans="2:6" x14ac:dyDescent="0.3">
      <c r="B6" s="53"/>
      <c r="C6" s="67" t="s">
        <v>126</v>
      </c>
      <c r="D6" s="46">
        <v>0</v>
      </c>
      <c r="E6" s="46">
        <f t="shared" si="0"/>
        <v>0</v>
      </c>
      <c r="F6" s="46"/>
    </row>
    <row r="7" spans="2:6" x14ac:dyDescent="0.3">
      <c r="B7" s="53"/>
      <c r="C7" s="67" t="s">
        <v>150</v>
      </c>
      <c r="D7" s="46">
        <v>0</v>
      </c>
      <c r="E7" s="46">
        <f t="shared" si="0"/>
        <v>0</v>
      </c>
      <c r="F7" s="46"/>
    </row>
    <row r="8" spans="2:6" x14ac:dyDescent="0.3">
      <c r="B8" s="53"/>
      <c r="C8" s="67" t="s">
        <v>151</v>
      </c>
      <c r="D8" s="46">
        <v>0</v>
      </c>
      <c r="E8" s="46">
        <f t="shared" si="0"/>
        <v>0</v>
      </c>
      <c r="F8" s="46"/>
    </row>
    <row r="9" spans="2:6" x14ac:dyDescent="0.3">
      <c r="B9" s="53"/>
      <c r="C9" s="67" t="s">
        <v>127</v>
      </c>
      <c r="D9" s="46">
        <v>0</v>
      </c>
      <c r="E9" s="46">
        <f t="shared" si="0"/>
        <v>0</v>
      </c>
      <c r="F9" s="46"/>
    </row>
    <row r="10" spans="2:6" x14ac:dyDescent="0.3">
      <c r="B10" s="53"/>
      <c r="C10" s="51" t="s">
        <v>92</v>
      </c>
      <c r="D10" s="46">
        <v>0</v>
      </c>
      <c r="E10" s="46">
        <f t="shared" si="0"/>
        <v>0</v>
      </c>
      <c r="F10" s="46"/>
    </row>
    <row r="11" spans="2:6" x14ac:dyDescent="0.3">
      <c r="B11" s="53"/>
      <c r="C11" s="51" t="s">
        <v>128</v>
      </c>
      <c r="D11" s="46">
        <v>0</v>
      </c>
      <c r="E11" s="46">
        <f t="shared" si="0"/>
        <v>0</v>
      </c>
      <c r="F11" s="46"/>
    </row>
    <row r="12" spans="2:6" x14ac:dyDescent="0.3">
      <c r="B12" s="53"/>
      <c r="C12" s="51" t="s">
        <v>129</v>
      </c>
      <c r="D12" s="46">
        <v>0</v>
      </c>
      <c r="E12" s="46">
        <f t="shared" si="0"/>
        <v>0</v>
      </c>
      <c r="F12" s="46"/>
    </row>
    <row r="13" spans="2:6" x14ac:dyDescent="0.3">
      <c r="B13" s="53"/>
      <c r="C13" s="51" t="s">
        <v>96</v>
      </c>
      <c r="D13" s="46">
        <v>0</v>
      </c>
      <c r="E13" s="46">
        <f t="shared" si="0"/>
        <v>0</v>
      </c>
      <c r="F13" s="46"/>
    </row>
    <row r="14" spans="2:6" x14ac:dyDescent="0.3">
      <c r="B14" s="53"/>
      <c r="C14" s="51" t="s">
        <v>97</v>
      </c>
      <c r="D14" s="46">
        <v>0</v>
      </c>
      <c r="E14" s="46">
        <f t="shared" si="0"/>
        <v>0</v>
      </c>
      <c r="F14" s="46"/>
    </row>
    <row r="15" spans="2:6" x14ac:dyDescent="0.3">
      <c r="B15" s="52"/>
      <c r="C15" s="51" t="s">
        <v>98</v>
      </c>
      <c r="D15" s="46">
        <v>0</v>
      </c>
      <c r="E15" s="46">
        <f t="shared" si="0"/>
        <v>0</v>
      </c>
      <c r="F15" s="46"/>
    </row>
    <row r="18" spans="2:6" x14ac:dyDescent="0.3">
      <c r="C18" s="44" t="s">
        <v>94</v>
      </c>
      <c r="D18" s="42">
        <v>900</v>
      </c>
      <c r="E18" s="47">
        <f>SUM(E4:E15)</f>
        <v>0</v>
      </c>
      <c r="F18" s="49">
        <f>E18/D18*100</f>
        <v>0</v>
      </c>
    </row>
    <row r="19" spans="2:6" x14ac:dyDescent="0.3">
      <c r="C19" s="44" t="s">
        <v>99</v>
      </c>
      <c r="D19" s="42">
        <v>900</v>
      </c>
      <c r="E19">
        <f>E18</f>
        <v>0</v>
      </c>
      <c r="F19" s="49">
        <f>E19/D19*100</f>
        <v>0</v>
      </c>
    </row>
    <row r="21" spans="2:6" x14ac:dyDescent="0.3">
      <c r="B21" s="65"/>
      <c r="C21" s="66"/>
    </row>
    <row r="22" spans="2:6" x14ac:dyDescent="0.3">
      <c r="B22" s="65"/>
      <c r="C22" s="66"/>
    </row>
    <row r="23" spans="2:6" x14ac:dyDescent="0.3">
      <c r="B23" s="65"/>
      <c r="C23" s="66"/>
    </row>
    <row r="24" spans="2:6" x14ac:dyDescent="0.3">
      <c r="B24" s="65"/>
      <c r="C24" s="66"/>
    </row>
    <row r="25" spans="2:6" x14ac:dyDescent="0.3">
      <c r="B25" s="65"/>
      <c r="C25" s="66"/>
    </row>
    <row r="26" spans="2:6" x14ac:dyDescent="0.3">
      <c r="B26" s="65"/>
      <c r="C26" s="66"/>
    </row>
    <row r="27" spans="2:6" x14ac:dyDescent="0.3">
      <c r="B27" s="65"/>
      <c r="C27" s="66"/>
    </row>
    <row r="28" spans="2:6" x14ac:dyDescent="0.3">
      <c r="B28" s="65"/>
      <c r="C28" s="66"/>
    </row>
    <row r="29" spans="2:6" x14ac:dyDescent="0.3">
      <c r="B29" s="65"/>
      <c r="C29" s="66"/>
    </row>
    <row r="30" spans="2:6" x14ac:dyDescent="0.3">
      <c r="B30" s="65"/>
      <c r="C30" s="66"/>
    </row>
    <row r="31" spans="2:6" x14ac:dyDescent="0.3">
      <c r="B31" s="65"/>
      <c r="C31" s="66"/>
    </row>
    <row r="32" spans="2:6" x14ac:dyDescent="0.3">
      <c r="C32" s="48"/>
    </row>
  </sheetData>
  <pageMargins left="0.7" right="0.7" top="0.75" bottom="0.75" header="0.3" footer="0.3"/>
  <pageSetup paperSize="9" orientation="landscape" r:id="rId1"/>
  <headerFooter>
    <oddHeader>&amp;LHatályos:2021.július 01-től&amp;R4.sz.melléklet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93"/>
  <sheetViews>
    <sheetView view="pageBreakPreview" zoomScaleNormal="100" zoomScaleSheetLayoutView="100" workbookViewId="0">
      <selection activeCell="C53" sqref="C53"/>
    </sheetView>
  </sheetViews>
  <sheetFormatPr defaultRowHeight="14.4" x14ac:dyDescent="0.3"/>
  <cols>
    <col min="1" max="1" width="4.33203125" customWidth="1"/>
    <col min="2" max="2" width="3.88671875" customWidth="1"/>
    <col min="3" max="3" width="70.5546875" customWidth="1"/>
    <col min="4" max="4" width="15.5546875" customWidth="1"/>
    <col min="5" max="5" width="13.33203125" customWidth="1"/>
    <col min="6" max="6" width="12.109375" customWidth="1"/>
  </cols>
  <sheetData>
    <row r="2" spans="1:6" ht="15.6" x14ac:dyDescent="0.3">
      <c r="C2" s="29" t="s">
        <v>123</v>
      </c>
    </row>
    <row r="3" spans="1:6" ht="15" thickBot="1" x14ac:dyDescent="0.35">
      <c r="C3" s="68" t="s">
        <v>152</v>
      </c>
      <c r="D3" s="1" t="s">
        <v>88</v>
      </c>
      <c r="E3" s="1" t="s">
        <v>89</v>
      </c>
      <c r="F3" s="1" t="s">
        <v>90</v>
      </c>
    </row>
    <row r="4" spans="1:6" x14ac:dyDescent="0.3">
      <c r="A4" s="30"/>
      <c r="B4" s="31"/>
      <c r="C4" s="32" t="s">
        <v>0</v>
      </c>
      <c r="D4" s="32">
        <f>SUM(D5:D21)</f>
        <v>85</v>
      </c>
      <c r="E4" s="32">
        <f>SUM(E5:E21)</f>
        <v>0</v>
      </c>
      <c r="F4" s="33">
        <f>E4/D4*100</f>
        <v>0</v>
      </c>
    </row>
    <row r="5" spans="1:6" x14ac:dyDescent="0.3">
      <c r="A5" s="18" t="s">
        <v>13</v>
      </c>
      <c r="B5" s="19" t="s">
        <v>4</v>
      </c>
      <c r="C5" s="19" t="s">
        <v>30</v>
      </c>
      <c r="D5" s="19">
        <v>5</v>
      </c>
      <c r="E5" s="16"/>
      <c r="F5" s="20"/>
    </row>
    <row r="6" spans="1:6" x14ac:dyDescent="0.3">
      <c r="A6" s="2" t="s">
        <v>14</v>
      </c>
      <c r="B6" s="3" t="s">
        <v>4</v>
      </c>
      <c r="C6" s="3" t="s">
        <v>32</v>
      </c>
      <c r="D6" s="3">
        <v>5</v>
      </c>
      <c r="E6" s="16"/>
      <c r="F6" s="14"/>
    </row>
    <row r="7" spans="1:6" x14ac:dyDescent="0.3">
      <c r="A7" s="2" t="s">
        <v>15</v>
      </c>
      <c r="B7" s="3" t="s">
        <v>4</v>
      </c>
      <c r="C7" s="3" t="s">
        <v>31</v>
      </c>
      <c r="D7" s="3">
        <v>5</v>
      </c>
      <c r="E7" s="16"/>
      <c r="F7" s="14"/>
    </row>
    <row r="8" spans="1:6" x14ac:dyDescent="0.3">
      <c r="A8" s="2" t="s">
        <v>16</v>
      </c>
      <c r="B8" s="3" t="s">
        <v>3</v>
      </c>
      <c r="C8" s="3" t="s">
        <v>33</v>
      </c>
      <c r="D8" s="3">
        <v>5</v>
      </c>
      <c r="E8" s="16"/>
      <c r="F8" s="14"/>
    </row>
    <row r="9" spans="1:6" x14ac:dyDescent="0.3">
      <c r="A9" s="2" t="s">
        <v>17</v>
      </c>
      <c r="B9" s="3" t="s">
        <v>2</v>
      </c>
      <c r="C9" s="3" t="s">
        <v>34</v>
      </c>
      <c r="D9" s="3">
        <v>5</v>
      </c>
      <c r="E9" s="16"/>
      <c r="F9" s="14"/>
    </row>
    <row r="10" spans="1:6" x14ac:dyDescent="0.3">
      <c r="A10" s="2" t="s">
        <v>18</v>
      </c>
      <c r="B10" s="3" t="s">
        <v>2</v>
      </c>
      <c r="C10" s="3" t="s">
        <v>35</v>
      </c>
      <c r="D10" s="3">
        <v>5</v>
      </c>
      <c r="E10" s="16"/>
      <c r="F10" s="14"/>
    </row>
    <row r="11" spans="1:6" x14ac:dyDescent="0.3">
      <c r="A11" s="2" t="s">
        <v>19</v>
      </c>
      <c r="B11" s="3" t="s">
        <v>5</v>
      </c>
      <c r="C11" s="3" t="s">
        <v>36</v>
      </c>
      <c r="D11" s="3">
        <v>5</v>
      </c>
      <c r="E11" s="16"/>
      <c r="F11" s="14"/>
    </row>
    <row r="12" spans="1:6" x14ac:dyDescent="0.3">
      <c r="A12" s="2" t="s">
        <v>20</v>
      </c>
      <c r="B12" s="3" t="s">
        <v>5</v>
      </c>
      <c r="C12" s="3" t="s">
        <v>37</v>
      </c>
      <c r="D12" s="3">
        <v>5</v>
      </c>
      <c r="E12" s="16"/>
      <c r="F12" s="14"/>
    </row>
    <row r="13" spans="1:6" x14ac:dyDescent="0.3">
      <c r="A13" s="2" t="s">
        <v>21</v>
      </c>
      <c r="B13" s="3" t="s">
        <v>6</v>
      </c>
      <c r="C13" s="3" t="s">
        <v>38</v>
      </c>
      <c r="D13" s="3">
        <v>5</v>
      </c>
      <c r="E13" s="16"/>
      <c r="F13" s="14"/>
    </row>
    <row r="14" spans="1:6" x14ac:dyDescent="0.3">
      <c r="A14" s="2" t="s">
        <v>22</v>
      </c>
      <c r="B14" s="3" t="s">
        <v>5</v>
      </c>
      <c r="C14" s="3" t="s">
        <v>39</v>
      </c>
      <c r="D14" s="3">
        <v>5</v>
      </c>
      <c r="E14" s="16"/>
      <c r="F14" s="14"/>
    </row>
    <row r="15" spans="1:6" x14ac:dyDescent="0.3">
      <c r="A15" s="2" t="s">
        <v>23</v>
      </c>
      <c r="B15" s="3" t="s">
        <v>6</v>
      </c>
      <c r="C15" s="3" t="s">
        <v>40</v>
      </c>
      <c r="D15" s="3">
        <v>5</v>
      </c>
      <c r="E15" s="16"/>
      <c r="F15" s="14"/>
    </row>
    <row r="16" spans="1:6" x14ac:dyDescent="0.3">
      <c r="A16" s="2" t="s">
        <v>24</v>
      </c>
      <c r="B16" s="3" t="s">
        <v>7</v>
      </c>
      <c r="C16" s="3" t="s">
        <v>41</v>
      </c>
      <c r="D16" s="3">
        <v>5</v>
      </c>
      <c r="E16" s="16"/>
      <c r="F16" s="14"/>
    </row>
    <row r="17" spans="1:6" x14ac:dyDescent="0.3">
      <c r="A17" s="2" t="s">
        <v>25</v>
      </c>
      <c r="B17" s="3" t="s">
        <v>3</v>
      </c>
      <c r="C17" s="3" t="s">
        <v>42</v>
      </c>
      <c r="D17" s="3">
        <v>5</v>
      </c>
      <c r="E17" s="16"/>
      <c r="F17" s="14"/>
    </row>
    <row r="18" spans="1:6" x14ac:dyDescent="0.3">
      <c r="A18" s="2" t="s">
        <v>26</v>
      </c>
      <c r="B18" s="3" t="s">
        <v>8</v>
      </c>
      <c r="C18" s="3" t="s">
        <v>43</v>
      </c>
      <c r="D18" s="3">
        <v>5</v>
      </c>
      <c r="E18" s="16"/>
      <c r="F18" s="14"/>
    </row>
    <row r="19" spans="1:6" x14ac:dyDescent="0.3">
      <c r="A19" s="2" t="s">
        <v>27</v>
      </c>
      <c r="B19" s="3" t="s">
        <v>4</v>
      </c>
      <c r="C19" s="3" t="s">
        <v>44</v>
      </c>
      <c r="D19" s="3">
        <v>5</v>
      </c>
      <c r="E19" s="16"/>
      <c r="F19" s="14"/>
    </row>
    <row r="20" spans="1:6" x14ac:dyDescent="0.3">
      <c r="A20" s="2" t="s">
        <v>28</v>
      </c>
      <c r="B20" s="3" t="s">
        <v>8</v>
      </c>
      <c r="C20" s="3" t="s">
        <v>45</v>
      </c>
      <c r="D20" s="3">
        <v>5</v>
      </c>
      <c r="E20" s="16"/>
      <c r="F20" s="14"/>
    </row>
    <row r="21" spans="1:6" ht="15" thickBot="1" x14ac:dyDescent="0.35">
      <c r="A21" s="5" t="s">
        <v>29</v>
      </c>
      <c r="B21" s="6" t="s">
        <v>9</v>
      </c>
      <c r="C21" s="6" t="s">
        <v>46</v>
      </c>
      <c r="D21" s="6">
        <v>5</v>
      </c>
      <c r="E21" s="17"/>
      <c r="F21" s="15"/>
    </row>
    <row r="22" spans="1:6" x14ac:dyDescent="0.3">
      <c r="A22" s="34"/>
      <c r="B22" s="32"/>
      <c r="C22" s="32" t="s">
        <v>1</v>
      </c>
      <c r="D22" s="32">
        <f>SUM(D23:D36)</f>
        <v>70</v>
      </c>
      <c r="E22" s="32">
        <f>SUM(E23:E36)</f>
        <v>0</v>
      </c>
      <c r="F22" s="33">
        <f>E22/D22*100</f>
        <v>0</v>
      </c>
    </row>
    <row r="23" spans="1:6" x14ac:dyDescent="0.3">
      <c r="A23" s="18" t="s">
        <v>13</v>
      </c>
      <c r="B23" s="19" t="s">
        <v>10</v>
      </c>
      <c r="C23" s="19" t="s">
        <v>47</v>
      </c>
      <c r="D23" s="19">
        <v>5</v>
      </c>
      <c r="E23" s="16"/>
      <c r="F23" s="20"/>
    </row>
    <row r="24" spans="1:6" x14ac:dyDescent="0.3">
      <c r="A24" s="2" t="s">
        <v>14</v>
      </c>
      <c r="B24" s="3" t="s">
        <v>10</v>
      </c>
      <c r="C24" s="3" t="s">
        <v>48</v>
      </c>
      <c r="D24" s="3">
        <v>5</v>
      </c>
      <c r="E24" s="16"/>
      <c r="F24" s="14"/>
    </row>
    <row r="25" spans="1:6" x14ac:dyDescent="0.3">
      <c r="A25" s="2" t="s">
        <v>15</v>
      </c>
      <c r="B25" s="3" t="s">
        <v>5</v>
      </c>
      <c r="C25" s="3" t="s">
        <v>49</v>
      </c>
      <c r="D25" s="3">
        <v>5</v>
      </c>
      <c r="E25" s="16"/>
      <c r="F25" s="14"/>
    </row>
    <row r="26" spans="1:6" x14ac:dyDescent="0.3">
      <c r="A26" s="2" t="s">
        <v>16</v>
      </c>
      <c r="B26" s="3" t="s">
        <v>10</v>
      </c>
      <c r="C26" s="3" t="s">
        <v>50</v>
      </c>
      <c r="D26" s="3">
        <v>5</v>
      </c>
      <c r="E26" s="16"/>
      <c r="F26" s="14"/>
    </row>
    <row r="27" spans="1:6" x14ac:dyDescent="0.3">
      <c r="A27" s="2" t="s">
        <v>17</v>
      </c>
      <c r="B27" s="3" t="s">
        <v>11</v>
      </c>
      <c r="C27" s="3" t="s">
        <v>51</v>
      </c>
      <c r="D27" s="3">
        <v>5</v>
      </c>
      <c r="E27" s="16"/>
      <c r="F27" s="14"/>
    </row>
    <row r="28" spans="1:6" x14ac:dyDescent="0.3">
      <c r="A28" s="2" t="s">
        <v>18</v>
      </c>
      <c r="B28" s="3" t="s">
        <v>8</v>
      </c>
      <c r="C28" s="3" t="s">
        <v>52</v>
      </c>
      <c r="D28" s="3">
        <v>5</v>
      </c>
      <c r="E28" s="16"/>
      <c r="F28" s="14"/>
    </row>
    <row r="29" spans="1:6" x14ac:dyDescent="0.3">
      <c r="A29" s="2" t="s">
        <v>19</v>
      </c>
      <c r="B29" s="3" t="s">
        <v>8</v>
      </c>
      <c r="C29" s="3" t="s">
        <v>53</v>
      </c>
      <c r="D29" s="3">
        <v>5</v>
      </c>
      <c r="E29" s="16"/>
      <c r="F29" s="14"/>
    </row>
    <row r="30" spans="1:6" x14ac:dyDescent="0.3">
      <c r="A30" s="2" t="s">
        <v>20</v>
      </c>
      <c r="B30" s="3" t="s">
        <v>8</v>
      </c>
      <c r="C30" s="3" t="s">
        <v>95</v>
      </c>
      <c r="D30" s="3">
        <v>5</v>
      </c>
      <c r="E30" s="16"/>
      <c r="F30" s="14"/>
    </row>
    <row r="31" spans="1:6" x14ac:dyDescent="0.3">
      <c r="A31" s="2" t="s">
        <v>21</v>
      </c>
      <c r="B31" s="3" t="s">
        <v>12</v>
      </c>
      <c r="C31" s="3" t="s">
        <v>54</v>
      </c>
      <c r="D31" s="3">
        <v>5</v>
      </c>
      <c r="E31" s="16"/>
      <c r="F31" s="14"/>
    </row>
    <row r="32" spans="1:6" x14ac:dyDescent="0.3">
      <c r="A32" s="2" t="s">
        <v>22</v>
      </c>
      <c r="B32" s="3" t="s">
        <v>11</v>
      </c>
      <c r="C32" s="3" t="s">
        <v>55</v>
      </c>
      <c r="D32" s="3">
        <v>5</v>
      </c>
      <c r="E32" s="16"/>
      <c r="F32" s="14"/>
    </row>
    <row r="33" spans="1:6" x14ac:dyDescent="0.3">
      <c r="A33" s="2" t="s">
        <v>23</v>
      </c>
      <c r="B33" s="3" t="s">
        <v>3</v>
      </c>
      <c r="C33" s="3" t="s">
        <v>56</v>
      </c>
      <c r="D33" s="3">
        <v>5</v>
      </c>
      <c r="E33" s="16"/>
      <c r="F33" s="14"/>
    </row>
    <row r="34" spans="1:6" x14ac:dyDescent="0.3">
      <c r="A34" s="2" t="s">
        <v>24</v>
      </c>
      <c r="B34" s="3" t="s">
        <v>8</v>
      </c>
      <c r="C34" s="3" t="s">
        <v>57</v>
      </c>
      <c r="D34" s="3">
        <v>5</v>
      </c>
      <c r="E34" s="16"/>
      <c r="F34" s="14"/>
    </row>
    <row r="35" spans="1:6" x14ac:dyDescent="0.3">
      <c r="A35" s="2" t="s">
        <v>25</v>
      </c>
      <c r="B35" s="3" t="s">
        <v>8</v>
      </c>
      <c r="C35" s="3" t="s">
        <v>58</v>
      </c>
      <c r="D35" s="3">
        <v>5</v>
      </c>
      <c r="E35" s="16"/>
      <c r="F35" s="14"/>
    </row>
    <row r="36" spans="1:6" ht="15" thickBot="1" x14ac:dyDescent="0.35">
      <c r="A36" s="5" t="s">
        <v>26</v>
      </c>
      <c r="B36" s="6" t="s">
        <v>7</v>
      </c>
      <c r="C36" s="6" t="s">
        <v>59</v>
      </c>
      <c r="D36" s="6">
        <v>5</v>
      </c>
      <c r="E36" s="17"/>
      <c r="F36" s="15"/>
    </row>
    <row r="37" spans="1:6" x14ac:dyDescent="0.3">
      <c r="A37" s="34"/>
      <c r="B37" s="32"/>
      <c r="C37" s="32" t="s">
        <v>91</v>
      </c>
      <c r="D37" s="32">
        <f>SUM(D38:D52)</f>
        <v>75</v>
      </c>
      <c r="E37" s="32">
        <f>SUM(E38:E52)</f>
        <v>0</v>
      </c>
      <c r="F37" s="33">
        <f>E37/D37*100</f>
        <v>0</v>
      </c>
    </row>
    <row r="38" spans="1:6" x14ac:dyDescent="0.3">
      <c r="A38" s="18" t="s">
        <v>13</v>
      </c>
      <c r="B38" s="19" t="s">
        <v>9</v>
      </c>
      <c r="C38" s="19" t="s">
        <v>60</v>
      </c>
      <c r="D38" s="19">
        <v>5</v>
      </c>
      <c r="E38" s="16"/>
      <c r="F38" s="20"/>
    </row>
    <row r="39" spans="1:6" x14ac:dyDescent="0.3">
      <c r="A39" s="2" t="s">
        <v>14</v>
      </c>
      <c r="B39" s="3" t="s">
        <v>9</v>
      </c>
      <c r="C39" s="3" t="s">
        <v>61</v>
      </c>
      <c r="D39" s="3">
        <v>5</v>
      </c>
      <c r="E39" s="16"/>
      <c r="F39" s="14"/>
    </row>
    <row r="40" spans="1:6" x14ac:dyDescent="0.3">
      <c r="A40" s="2" t="s">
        <v>15</v>
      </c>
      <c r="B40" s="3" t="s">
        <v>11</v>
      </c>
      <c r="C40" s="3" t="s">
        <v>62</v>
      </c>
      <c r="D40" s="3">
        <v>5</v>
      </c>
      <c r="E40" s="16"/>
      <c r="F40" s="14"/>
    </row>
    <row r="41" spans="1:6" x14ac:dyDescent="0.3">
      <c r="A41" s="2" t="s">
        <v>16</v>
      </c>
      <c r="B41" s="3" t="s">
        <v>5</v>
      </c>
      <c r="C41" s="3" t="s">
        <v>63</v>
      </c>
      <c r="D41" s="3">
        <v>5</v>
      </c>
      <c r="E41" s="16"/>
      <c r="F41" s="14"/>
    </row>
    <row r="42" spans="1:6" x14ac:dyDescent="0.3">
      <c r="A42" s="2" t="s">
        <v>17</v>
      </c>
      <c r="B42" s="3" t="s">
        <v>12</v>
      </c>
      <c r="C42" s="3" t="s">
        <v>64</v>
      </c>
      <c r="D42" s="3">
        <v>5</v>
      </c>
      <c r="E42" s="16"/>
      <c r="F42" s="14"/>
    </row>
    <row r="43" spans="1:6" x14ac:dyDescent="0.3">
      <c r="A43" s="2" t="s">
        <v>18</v>
      </c>
      <c r="B43" s="3" t="s">
        <v>12</v>
      </c>
      <c r="C43" s="3" t="s">
        <v>65</v>
      </c>
      <c r="D43" s="3">
        <v>5</v>
      </c>
      <c r="E43" s="16"/>
      <c r="F43" s="14"/>
    </row>
    <row r="44" spans="1:6" x14ac:dyDescent="0.3">
      <c r="A44" s="2" t="s">
        <v>19</v>
      </c>
      <c r="B44" s="3" t="s">
        <v>8</v>
      </c>
      <c r="C44" s="3" t="s">
        <v>66</v>
      </c>
      <c r="D44" s="3">
        <v>5</v>
      </c>
      <c r="E44" s="16"/>
      <c r="F44" s="14"/>
    </row>
    <row r="45" spans="1:6" x14ac:dyDescent="0.3">
      <c r="A45" s="2" t="s">
        <v>20</v>
      </c>
      <c r="B45" s="3" t="s">
        <v>8</v>
      </c>
      <c r="C45" s="3" t="s">
        <v>67</v>
      </c>
      <c r="D45" s="3">
        <v>5</v>
      </c>
      <c r="E45" s="16"/>
      <c r="F45" s="14"/>
    </row>
    <row r="46" spans="1:6" x14ac:dyDescent="0.3">
      <c r="A46" s="2" t="s">
        <v>21</v>
      </c>
      <c r="B46" s="3" t="s">
        <v>9</v>
      </c>
      <c r="C46" s="3" t="s">
        <v>68</v>
      </c>
      <c r="D46" s="3">
        <v>5</v>
      </c>
      <c r="E46" s="16"/>
      <c r="F46" s="14"/>
    </row>
    <row r="47" spans="1:6" x14ac:dyDescent="0.3">
      <c r="A47" s="2" t="s">
        <v>22</v>
      </c>
      <c r="B47" s="3" t="s">
        <v>9</v>
      </c>
      <c r="C47" s="3" t="s">
        <v>69</v>
      </c>
      <c r="D47" s="3">
        <v>5</v>
      </c>
      <c r="E47" s="16"/>
      <c r="F47" s="14"/>
    </row>
    <row r="48" spans="1:6" x14ac:dyDescent="0.3">
      <c r="A48" s="2" t="s">
        <v>23</v>
      </c>
      <c r="B48" s="3" t="s">
        <v>9</v>
      </c>
      <c r="C48" s="3" t="s">
        <v>70</v>
      </c>
      <c r="D48" s="3">
        <v>5</v>
      </c>
      <c r="E48" s="16"/>
      <c r="F48" s="14"/>
    </row>
    <row r="49" spans="1:6" x14ac:dyDescent="0.3">
      <c r="A49" s="2" t="s">
        <v>24</v>
      </c>
      <c r="B49" s="3" t="s">
        <v>8</v>
      </c>
      <c r="C49" s="3" t="s">
        <v>71</v>
      </c>
      <c r="D49" s="3">
        <v>5</v>
      </c>
      <c r="E49" s="16"/>
      <c r="F49" s="14"/>
    </row>
    <row r="50" spans="1:6" x14ac:dyDescent="0.3">
      <c r="A50" s="2" t="s">
        <v>25</v>
      </c>
      <c r="B50" s="3" t="s">
        <v>7</v>
      </c>
      <c r="C50" s="3" t="s">
        <v>72</v>
      </c>
      <c r="D50" s="3">
        <v>5</v>
      </c>
      <c r="E50" s="16"/>
      <c r="F50" s="14"/>
    </row>
    <row r="51" spans="1:6" x14ac:dyDescent="0.3">
      <c r="A51" s="2" t="s">
        <v>26</v>
      </c>
      <c r="B51" s="3" t="s">
        <v>10</v>
      </c>
      <c r="C51" s="3" t="s">
        <v>73</v>
      </c>
      <c r="D51" s="3">
        <v>5</v>
      </c>
      <c r="E51" s="16"/>
      <c r="F51" s="14"/>
    </row>
    <row r="52" spans="1:6" ht="15" thickBot="1" x14ac:dyDescent="0.35">
      <c r="A52" s="5" t="s">
        <v>27</v>
      </c>
      <c r="B52" s="6" t="s">
        <v>3</v>
      </c>
      <c r="C52" s="6" t="s">
        <v>74</v>
      </c>
      <c r="D52" s="6">
        <v>5</v>
      </c>
      <c r="E52" s="17"/>
      <c r="F52" s="15"/>
    </row>
    <row r="53" spans="1:6" x14ac:dyDescent="0.3">
      <c r="A53" s="35"/>
      <c r="B53" s="36"/>
      <c r="C53" s="69" t="s">
        <v>153</v>
      </c>
      <c r="D53" s="36">
        <f>SUM(D54:D67)</f>
        <v>70</v>
      </c>
      <c r="E53" s="36">
        <f>SUM(E54:E67)</f>
        <v>0</v>
      </c>
      <c r="F53" s="37">
        <f>E53/D53*100</f>
        <v>0</v>
      </c>
    </row>
    <row r="54" spans="1:6" x14ac:dyDescent="0.3">
      <c r="A54" s="2" t="s">
        <v>13</v>
      </c>
      <c r="B54" s="3" t="s">
        <v>2</v>
      </c>
      <c r="C54" s="21" t="s">
        <v>136</v>
      </c>
      <c r="D54" s="3">
        <v>5</v>
      </c>
      <c r="E54" s="16"/>
      <c r="F54" s="14"/>
    </row>
    <row r="55" spans="1:6" x14ac:dyDescent="0.3">
      <c r="A55" s="2" t="s">
        <v>14</v>
      </c>
      <c r="B55" s="3" t="s">
        <v>2</v>
      </c>
      <c r="C55" s="21" t="s">
        <v>137</v>
      </c>
      <c r="D55" s="3">
        <v>5</v>
      </c>
      <c r="E55" s="16"/>
      <c r="F55" s="14"/>
    </row>
    <row r="56" spans="1:6" x14ac:dyDescent="0.3">
      <c r="A56" s="2" t="s">
        <v>15</v>
      </c>
      <c r="B56" s="3" t="s">
        <v>2</v>
      </c>
      <c r="C56" s="21" t="s">
        <v>138</v>
      </c>
      <c r="D56" s="3">
        <v>5</v>
      </c>
      <c r="E56" s="16"/>
      <c r="F56" s="14"/>
    </row>
    <row r="57" spans="1:6" x14ac:dyDescent="0.3">
      <c r="A57" s="2" t="s">
        <v>16</v>
      </c>
      <c r="B57" s="3" t="s">
        <v>2</v>
      </c>
      <c r="C57" s="21" t="s">
        <v>139</v>
      </c>
      <c r="D57" s="3">
        <v>5</v>
      </c>
      <c r="E57" s="16"/>
      <c r="F57" s="14"/>
    </row>
    <row r="58" spans="1:6" x14ac:dyDescent="0.3">
      <c r="A58" s="2" t="s">
        <v>17</v>
      </c>
      <c r="B58" s="3" t="s">
        <v>2</v>
      </c>
      <c r="C58" s="21" t="s">
        <v>140</v>
      </c>
      <c r="D58" s="3">
        <v>5</v>
      </c>
      <c r="E58" s="16"/>
      <c r="F58" s="14"/>
    </row>
    <row r="59" spans="1:6" x14ac:dyDescent="0.3">
      <c r="A59" s="2" t="s">
        <v>18</v>
      </c>
      <c r="B59" s="3" t="s">
        <v>2</v>
      </c>
      <c r="C59" s="21" t="s">
        <v>141</v>
      </c>
      <c r="D59" s="3">
        <v>5</v>
      </c>
      <c r="E59" s="16"/>
      <c r="F59" s="14"/>
    </row>
    <row r="60" spans="1:6" x14ac:dyDescent="0.3">
      <c r="A60" s="2" t="s">
        <v>19</v>
      </c>
      <c r="B60" s="3" t="s">
        <v>2</v>
      </c>
      <c r="C60" s="21" t="s">
        <v>142</v>
      </c>
      <c r="D60" s="3">
        <v>5</v>
      </c>
      <c r="E60" s="16"/>
      <c r="F60" s="14"/>
    </row>
    <row r="61" spans="1:6" x14ac:dyDescent="0.3">
      <c r="A61" s="2" t="s">
        <v>20</v>
      </c>
      <c r="B61" s="3" t="s">
        <v>2</v>
      </c>
      <c r="C61" s="21" t="s">
        <v>143</v>
      </c>
      <c r="D61" s="3">
        <v>5</v>
      </c>
      <c r="E61" s="16"/>
      <c r="F61" s="14"/>
    </row>
    <row r="62" spans="1:6" x14ac:dyDescent="0.3">
      <c r="A62" s="2" t="s">
        <v>21</v>
      </c>
      <c r="B62" s="3" t="s">
        <v>2</v>
      </c>
      <c r="C62" s="21" t="s">
        <v>144</v>
      </c>
      <c r="D62" s="3">
        <v>5</v>
      </c>
      <c r="E62" s="16"/>
      <c r="F62" s="14"/>
    </row>
    <row r="63" spans="1:6" x14ac:dyDescent="0.3">
      <c r="A63" s="2" t="s">
        <v>22</v>
      </c>
      <c r="B63" s="3" t="s">
        <v>2</v>
      </c>
      <c r="C63" s="21" t="s">
        <v>145</v>
      </c>
      <c r="D63" s="3">
        <v>5</v>
      </c>
      <c r="E63" s="16"/>
      <c r="F63" s="14"/>
    </row>
    <row r="64" spans="1:6" x14ac:dyDescent="0.3">
      <c r="A64" s="2" t="s">
        <v>23</v>
      </c>
      <c r="B64" s="3" t="s">
        <v>2</v>
      </c>
      <c r="C64" s="21" t="s">
        <v>146</v>
      </c>
      <c r="D64" s="3">
        <v>5</v>
      </c>
      <c r="E64" s="16"/>
      <c r="F64" s="14"/>
    </row>
    <row r="65" spans="1:6" x14ac:dyDescent="0.3">
      <c r="A65" s="2" t="s">
        <v>24</v>
      </c>
      <c r="B65" s="3" t="s">
        <v>2</v>
      </c>
      <c r="C65" s="21" t="s">
        <v>147</v>
      </c>
      <c r="D65" s="3">
        <v>5</v>
      </c>
      <c r="E65" s="16"/>
      <c r="F65" s="14"/>
    </row>
    <row r="66" spans="1:6" x14ac:dyDescent="0.3">
      <c r="A66" s="2" t="s">
        <v>25</v>
      </c>
      <c r="B66" s="3" t="s">
        <v>2</v>
      </c>
      <c r="C66" s="21" t="s">
        <v>148</v>
      </c>
      <c r="D66" s="3">
        <v>5</v>
      </c>
      <c r="E66" s="16"/>
      <c r="F66" s="14"/>
    </row>
    <row r="67" spans="1:6" ht="15" thickBot="1" x14ac:dyDescent="0.35">
      <c r="A67" s="5" t="s">
        <v>26</v>
      </c>
      <c r="B67" s="6" t="s">
        <v>2</v>
      </c>
      <c r="C67" s="26" t="s">
        <v>149</v>
      </c>
      <c r="D67" s="6">
        <v>5</v>
      </c>
      <c r="E67" s="17"/>
      <c r="F67" s="15"/>
    </row>
    <row r="68" spans="1:6" ht="15" thickBot="1" x14ac:dyDescent="0.35"/>
    <row r="69" spans="1:6" x14ac:dyDescent="0.3">
      <c r="A69" s="38"/>
      <c r="B69" s="39"/>
      <c r="C69" s="40" t="s">
        <v>75</v>
      </c>
      <c r="D69" s="39">
        <f>SUM(D70:D75)</f>
        <v>215</v>
      </c>
      <c r="E69" s="39">
        <f>SUM(E70:E75)</f>
        <v>0</v>
      </c>
      <c r="F69" s="41">
        <f>E69/D69*100</f>
        <v>0</v>
      </c>
    </row>
    <row r="70" spans="1:6" x14ac:dyDescent="0.3">
      <c r="A70" s="8"/>
      <c r="B70" s="9"/>
      <c r="C70" s="10" t="s">
        <v>76</v>
      </c>
      <c r="D70" s="9">
        <f>D48+D47+D46+D39+D38+D21</f>
        <v>30</v>
      </c>
      <c r="E70" s="9">
        <f>E48+E47+E46+E39+E38+E21</f>
        <v>0</v>
      </c>
      <c r="F70" s="4">
        <f>E70/D70*100</f>
        <v>0</v>
      </c>
    </row>
    <row r="71" spans="1:6" x14ac:dyDescent="0.3">
      <c r="A71" s="8"/>
      <c r="B71" s="9"/>
      <c r="C71" s="10" t="s">
        <v>77</v>
      </c>
      <c r="D71" s="9">
        <f>D9+D10+D54+D55+D56+D57+D58+D59+D60+D61+D62+D63+D64+D65+D66+D67</f>
        <v>80</v>
      </c>
      <c r="E71" s="9">
        <f>E9+E10+E54+E55+E56+E57+E58+E59+E60+E61+E62+E63+E64+E65+E66+E67</f>
        <v>0</v>
      </c>
      <c r="F71" s="4">
        <f t="shared" ref="F71:F75" si="0">E71/D71*100</f>
        <v>0</v>
      </c>
    </row>
    <row r="72" spans="1:6" x14ac:dyDescent="0.3">
      <c r="A72" s="8"/>
      <c r="B72" s="9"/>
      <c r="C72" s="10" t="s">
        <v>78</v>
      </c>
      <c r="D72" s="9">
        <f>D51+D26+D24+D23</f>
        <v>20</v>
      </c>
      <c r="E72" s="9">
        <f>E51+E26+E24+E23</f>
        <v>0</v>
      </c>
      <c r="F72" s="4">
        <f t="shared" si="0"/>
        <v>0</v>
      </c>
    </row>
    <row r="73" spans="1:6" x14ac:dyDescent="0.3">
      <c r="A73" s="8"/>
      <c r="B73" s="9"/>
      <c r="C73" s="10" t="s">
        <v>79</v>
      </c>
      <c r="D73" s="9">
        <f>D49+D45+D44+D35+D34+D30+D29+D28+D20+D18</f>
        <v>50</v>
      </c>
      <c r="E73" s="9">
        <f>E49+E45+E44+E35+E34+E30+E29+E28+E20+E18</f>
        <v>0</v>
      </c>
      <c r="F73" s="4">
        <f t="shared" si="0"/>
        <v>0</v>
      </c>
    </row>
    <row r="74" spans="1:6" x14ac:dyDescent="0.3">
      <c r="A74" s="8"/>
      <c r="B74" s="9"/>
      <c r="C74" s="10" t="s">
        <v>80</v>
      </c>
      <c r="D74" s="9">
        <f>D41+D25+D14+D12+D11</f>
        <v>25</v>
      </c>
      <c r="E74" s="9">
        <f>E41+E25+E14+E12+E11</f>
        <v>0</v>
      </c>
      <c r="F74" s="4">
        <f t="shared" si="0"/>
        <v>0</v>
      </c>
    </row>
    <row r="75" spans="1:6" ht="15" thickBot="1" x14ac:dyDescent="0.35">
      <c r="A75" s="8"/>
      <c r="B75" s="9"/>
      <c r="C75" s="10" t="s">
        <v>81</v>
      </c>
      <c r="D75" s="9">
        <f>D15+D13</f>
        <v>10</v>
      </c>
      <c r="E75" s="9">
        <f>E15+E13</f>
        <v>0</v>
      </c>
      <c r="F75" s="4">
        <f t="shared" si="0"/>
        <v>0</v>
      </c>
    </row>
    <row r="76" spans="1:6" x14ac:dyDescent="0.3">
      <c r="A76" s="38"/>
      <c r="B76" s="39"/>
      <c r="C76" s="40" t="s">
        <v>82</v>
      </c>
      <c r="D76" s="39">
        <f>SUM(D77:D81)</f>
        <v>85</v>
      </c>
      <c r="E76" s="39">
        <f>SUM(E77:E81)</f>
        <v>0</v>
      </c>
      <c r="F76" s="41">
        <f>E76/D76*100</f>
        <v>0</v>
      </c>
    </row>
    <row r="77" spans="1:6" x14ac:dyDescent="0.3">
      <c r="A77" s="8"/>
      <c r="B77" s="9"/>
      <c r="C77" s="10" t="s">
        <v>83</v>
      </c>
      <c r="D77" s="9">
        <f>D19+D7+D6+D5</f>
        <v>20</v>
      </c>
      <c r="E77" s="9">
        <f>E19+E7+E6+E5</f>
        <v>0</v>
      </c>
      <c r="F77" s="4">
        <f>E77/D77*100</f>
        <v>0</v>
      </c>
    </row>
    <row r="78" spans="1:6" x14ac:dyDescent="0.3">
      <c r="A78" s="8"/>
      <c r="B78" s="9"/>
      <c r="C78" s="10" t="s">
        <v>84</v>
      </c>
      <c r="D78" s="9">
        <f>D40+D27+D32</f>
        <v>15</v>
      </c>
      <c r="E78" s="9">
        <f>E40+E27+E32</f>
        <v>0</v>
      </c>
      <c r="F78" s="4">
        <f t="shared" ref="F78:F81" si="1">E78/D78*100</f>
        <v>0</v>
      </c>
    </row>
    <row r="79" spans="1:6" x14ac:dyDescent="0.3">
      <c r="A79" s="8"/>
      <c r="B79" s="9"/>
      <c r="C79" s="10" t="s">
        <v>85</v>
      </c>
      <c r="D79" s="9">
        <f>D43+D42+D31</f>
        <v>15</v>
      </c>
      <c r="E79" s="9">
        <f>E43+E42+E31</f>
        <v>0</v>
      </c>
      <c r="F79" s="4">
        <f t="shared" si="1"/>
        <v>0</v>
      </c>
    </row>
    <row r="80" spans="1:6" x14ac:dyDescent="0.3">
      <c r="A80" s="8"/>
      <c r="B80" s="9"/>
      <c r="C80" s="10" t="s">
        <v>86</v>
      </c>
      <c r="D80" s="9">
        <f>D50+D36+D16</f>
        <v>15</v>
      </c>
      <c r="E80" s="9">
        <f>E50+E36+E16</f>
        <v>0</v>
      </c>
      <c r="F80" s="4">
        <f t="shared" si="1"/>
        <v>0</v>
      </c>
    </row>
    <row r="81" spans="1:7" ht="15" thickBot="1" x14ac:dyDescent="0.35">
      <c r="A81" s="11"/>
      <c r="B81" s="12"/>
      <c r="C81" s="13" t="s">
        <v>87</v>
      </c>
      <c r="D81" s="12">
        <f>D52+D33+D17+D8</f>
        <v>20</v>
      </c>
      <c r="E81" s="12">
        <f>E52+E33+E17+E8</f>
        <v>0</v>
      </c>
      <c r="F81" s="7">
        <f t="shared" si="1"/>
        <v>0</v>
      </c>
    </row>
    <row r="82" spans="1:7" x14ac:dyDescent="0.3">
      <c r="C82" s="45" t="s">
        <v>93</v>
      </c>
      <c r="D82" s="42">
        <f>D69+D76</f>
        <v>300</v>
      </c>
      <c r="E82" s="42">
        <f>E76+E69</f>
        <v>0</v>
      </c>
      <c r="F82" s="43">
        <f>E82/D82*100</f>
        <v>0</v>
      </c>
      <c r="G82" s="9"/>
    </row>
    <row r="84" spans="1:7" x14ac:dyDescent="0.3">
      <c r="A84" s="27" t="s">
        <v>100</v>
      </c>
      <c r="B84" s="28"/>
      <c r="C84" s="28"/>
      <c r="D84" s="28"/>
    </row>
    <row r="85" spans="1:7" x14ac:dyDescent="0.3">
      <c r="C85" s="44"/>
      <c r="D85" s="42"/>
      <c r="E85" s="47"/>
      <c r="F85" s="49"/>
    </row>
    <row r="86" spans="1:7" x14ac:dyDescent="0.3">
      <c r="C86" s="50" t="s">
        <v>117</v>
      </c>
      <c r="D86" s="58" t="s">
        <v>88</v>
      </c>
      <c r="E86" s="58" t="s">
        <v>89</v>
      </c>
      <c r="F86" s="58" t="s">
        <v>90</v>
      </c>
    </row>
    <row r="87" spans="1:7" ht="16.5" customHeight="1" x14ac:dyDescent="0.3">
      <c r="C87" s="54" t="s">
        <v>118</v>
      </c>
      <c r="D87" s="61">
        <v>100</v>
      </c>
      <c r="E87" s="62"/>
      <c r="F87" s="63"/>
    </row>
    <row r="88" spans="1:7" x14ac:dyDescent="0.3">
      <c r="C88" s="54" t="s">
        <v>119</v>
      </c>
      <c r="D88" s="61">
        <v>100</v>
      </c>
      <c r="E88" s="62"/>
      <c r="F88" s="63"/>
    </row>
    <row r="89" spans="1:7" ht="45.6" x14ac:dyDescent="0.3">
      <c r="C89" s="54" t="s">
        <v>121</v>
      </c>
      <c r="D89" s="64">
        <v>100</v>
      </c>
      <c r="E89" s="62"/>
      <c r="F89" s="63"/>
    </row>
    <row r="90" spans="1:7" x14ac:dyDescent="0.3">
      <c r="C90" s="60"/>
      <c r="D90" s="59"/>
      <c r="E90" s="47"/>
      <c r="F90" s="49"/>
    </row>
    <row r="91" spans="1:7" x14ac:dyDescent="0.3">
      <c r="C91" s="44" t="s">
        <v>120</v>
      </c>
      <c r="D91" s="42">
        <v>300</v>
      </c>
      <c r="E91" s="47">
        <f>SUM(E87:E89)</f>
        <v>0</v>
      </c>
      <c r="F91" s="49">
        <f>E91/D91*100</f>
        <v>0</v>
      </c>
    </row>
    <row r="92" spans="1:7" x14ac:dyDescent="0.3">
      <c r="C92" s="44"/>
      <c r="D92" s="42"/>
      <c r="E92" s="47"/>
      <c r="F92" s="49"/>
    </row>
    <row r="93" spans="1:7" x14ac:dyDescent="0.3">
      <c r="C93" s="44" t="s">
        <v>99</v>
      </c>
      <c r="D93" s="42">
        <f>+D82+D91</f>
        <v>600</v>
      </c>
      <c r="E93" s="42">
        <f>+E82+E91</f>
        <v>0</v>
      </c>
      <c r="F93" s="49">
        <f>E93/D93*100</f>
        <v>0</v>
      </c>
    </row>
  </sheetData>
  <pageMargins left="0.7" right="0.7" top="0.75" bottom="0.75" header="0.3" footer="0.3"/>
  <pageSetup paperSize="9" scale="73" orientation="portrait" r:id="rId1"/>
  <rowBreaks count="1" manualBreakCount="1">
    <brk id="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102"/>
  <sheetViews>
    <sheetView topLeftCell="A82" zoomScaleNormal="100" workbookViewId="0">
      <selection activeCell="E11" sqref="E11"/>
    </sheetView>
  </sheetViews>
  <sheetFormatPr defaultRowHeight="14.4" x14ac:dyDescent="0.3"/>
  <cols>
    <col min="1" max="1" width="4.33203125" customWidth="1"/>
    <col min="2" max="2" width="3.88671875" customWidth="1"/>
    <col min="3" max="3" width="70.5546875" customWidth="1"/>
    <col min="4" max="4" width="15.5546875" customWidth="1"/>
    <col min="5" max="5" width="13.33203125" customWidth="1"/>
    <col min="6" max="6" width="12.109375" customWidth="1"/>
  </cols>
  <sheetData>
    <row r="2" spans="1:6" ht="15.6" x14ac:dyDescent="0.3">
      <c r="C2" s="29" t="s">
        <v>124</v>
      </c>
    </row>
    <row r="3" spans="1:6" ht="15" thickBot="1" x14ac:dyDescent="0.35">
      <c r="C3" s="68" t="s">
        <v>152</v>
      </c>
      <c r="D3" s="1" t="s">
        <v>88</v>
      </c>
      <c r="E3" s="1" t="s">
        <v>89</v>
      </c>
      <c r="F3" s="1" t="s">
        <v>90</v>
      </c>
    </row>
    <row r="4" spans="1:6" x14ac:dyDescent="0.3">
      <c r="A4" s="30"/>
      <c r="B4" s="31"/>
      <c r="C4" s="32" t="s">
        <v>0</v>
      </c>
      <c r="D4" s="32">
        <f>SUM(D5:D21)</f>
        <v>85</v>
      </c>
      <c r="E4" s="32">
        <f>SUM(E5:E21)</f>
        <v>0</v>
      </c>
      <c r="F4" s="33">
        <f>E4/D4*100</f>
        <v>0</v>
      </c>
    </row>
    <row r="5" spans="1:6" x14ac:dyDescent="0.3">
      <c r="A5" s="18" t="s">
        <v>13</v>
      </c>
      <c r="B5" s="19" t="s">
        <v>4</v>
      </c>
      <c r="C5" s="19" t="s">
        <v>30</v>
      </c>
      <c r="D5" s="19">
        <v>5</v>
      </c>
      <c r="E5" s="16"/>
      <c r="F5" s="20"/>
    </row>
    <row r="6" spans="1:6" x14ac:dyDescent="0.3">
      <c r="A6" s="2" t="s">
        <v>14</v>
      </c>
      <c r="B6" s="3" t="s">
        <v>4</v>
      </c>
      <c r="C6" s="3" t="s">
        <v>32</v>
      </c>
      <c r="D6" s="3">
        <v>5</v>
      </c>
      <c r="E6" s="16"/>
      <c r="F6" s="14"/>
    </row>
    <row r="7" spans="1:6" x14ac:dyDescent="0.3">
      <c r="A7" s="2" t="s">
        <v>15</v>
      </c>
      <c r="B7" s="3" t="s">
        <v>4</v>
      </c>
      <c r="C7" s="3" t="s">
        <v>31</v>
      </c>
      <c r="D7" s="3">
        <v>5</v>
      </c>
      <c r="E7" s="16"/>
      <c r="F7" s="14"/>
    </row>
    <row r="8" spans="1:6" x14ac:dyDescent="0.3">
      <c r="A8" s="2" t="s">
        <v>16</v>
      </c>
      <c r="B8" s="3" t="s">
        <v>3</v>
      </c>
      <c r="C8" s="3" t="s">
        <v>33</v>
      </c>
      <c r="D8" s="3">
        <v>5</v>
      </c>
      <c r="E8" s="16"/>
      <c r="F8" s="14"/>
    </row>
    <row r="9" spans="1:6" x14ac:dyDescent="0.3">
      <c r="A9" s="2" t="s">
        <v>17</v>
      </c>
      <c r="B9" s="3" t="s">
        <v>2</v>
      </c>
      <c r="C9" s="3" t="s">
        <v>34</v>
      </c>
      <c r="D9" s="3">
        <v>5</v>
      </c>
      <c r="E9" s="16"/>
      <c r="F9" s="14"/>
    </row>
    <row r="10" spans="1:6" x14ac:dyDescent="0.3">
      <c r="A10" s="2" t="s">
        <v>18</v>
      </c>
      <c r="B10" s="3" t="s">
        <v>2</v>
      </c>
      <c r="C10" s="3" t="s">
        <v>35</v>
      </c>
      <c r="D10" s="3">
        <v>5</v>
      </c>
      <c r="E10" s="16"/>
      <c r="F10" s="14"/>
    </row>
    <row r="11" spans="1:6" x14ac:dyDescent="0.3">
      <c r="A11" s="2" t="s">
        <v>19</v>
      </c>
      <c r="B11" s="3" t="s">
        <v>5</v>
      </c>
      <c r="C11" s="3" t="s">
        <v>36</v>
      </c>
      <c r="D11" s="3">
        <v>5</v>
      </c>
      <c r="E11" s="16"/>
      <c r="F11" s="14"/>
    </row>
    <row r="12" spans="1:6" x14ac:dyDescent="0.3">
      <c r="A12" s="2" t="s">
        <v>20</v>
      </c>
      <c r="B12" s="3" t="s">
        <v>5</v>
      </c>
      <c r="C12" s="3" t="s">
        <v>37</v>
      </c>
      <c r="D12" s="3">
        <v>5</v>
      </c>
      <c r="E12" s="16"/>
      <c r="F12" s="14"/>
    </row>
    <row r="13" spans="1:6" x14ac:dyDescent="0.3">
      <c r="A13" s="2" t="s">
        <v>21</v>
      </c>
      <c r="B13" s="3" t="s">
        <v>6</v>
      </c>
      <c r="C13" s="3" t="s">
        <v>38</v>
      </c>
      <c r="D13" s="3">
        <v>5</v>
      </c>
      <c r="E13" s="16"/>
      <c r="F13" s="14"/>
    </row>
    <row r="14" spans="1:6" x14ac:dyDescent="0.3">
      <c r="A14" s="2" t="s">
        <v>22</v>
      </c>
      <c r="B14" s="3" t="s">
        <v>5</v>
      </c>
      <c r="C14" s="3" t="s">
        <v>39</v>
      </c>
      <c r="D14" s="3">
        <v>5</v>
      </c>
      <c r="E14" s="16"/>
      <c r="F14" s="14"/>
    </row>
    <row r="15" spans="1:6" x14ac:dyDescent="0.3">
      <c r="A15" s="2" t="s">
        <v>23</v>
      </c>
      <c r="B15" s="3" t="s">
        <v>6</v>
      </c>
      <c r="C15" s="3" t="s">
        <v>40</v>
      </c>
      <c r="D15" s="3">
        <v>5</v>
      </c>
      <c r="E15" s="16"/>
      <c r="F15" s="14"/>
    </row>
    <row r="16" spans="1:6" x14ac:dyDescent="0.3">
      <c r="A16" s="2" t="s">
        <v>24</v>
      </c>
      <c r="B16" s="3" t="s">
        <v>7</v>
      </c>
      <c r="C16" s="3" t="s">
        <v>41</v>
      </c>
      <c r="D16" s="3">
        <v>5</v>
      </c>
      <c r="E16" s="16"/>
      <c r="F16" s="14"/>
    </row>
    <row r="17" spans="1:6" x14ac:dyDescent="0.3">
      <c r="A17" s="2" t="s">
        <v>25</v>
      </c>
      <c r="B17" s="3" t="s">
        <v>3</v>
      </c>
      <c r="C17" s="3" t="s">
        <v>42</v>
      </c>
      <c r="D17" s="3">
        <v>5</v>
      </c>
      <c r="E17" s="16"/>
      <c r="F17" s="14"/>
    </row>
    <row r="18" spans="1:6" x14ac:dyDescent="0.3">
      <c r="A18" s="2" t="s">
        <v>26</v>
      </c>
      <c r="B18" s="3" t="s">
        <v>8</v>
      </c>
      <c r="C18" s="3" t="s">
        <v>43</v>
      </c>
      <c r="D18" s="3">
        <v>5</v>
      </c>
      <c r="E18" s="16"/>
      <c r="F18" s="14"/>
    </row>
    <row r="19" spans="1:6" x14ac:dyDescent="0.3">
      <c r="A19" s="2" t="s">
        <v>27</v>
      </c>
      <c r="B19" s="3" t="s">
        <v>4</v>
      </c>
      <c r="C19" s="3" t="s">
        <v>44</v>
      </c>
      <c r="D19" s="3">
        <v>5</v>
      </c>
      <c r="E19" s="16"/>
      <c r="F19" s="14"/>
    </row>
    <row r="20" spans="1:6" x14ac:dyDescent="0.3">
      <c r="A20" s="2" t="s">
        <v>28</v>
      </c>
      <c r="B20" s="3" t="s">
        <v>8</v>
      </c>
      <c r="C20" s="3" t="s">
        <v>45</v>
      </c>
      <c r="D20" s="3">
        <v>5</v>
      </c>
      <c r="E20" s="16"/>
      <c r="F20" s="14"/>
    </row>
    <row r="21" spans="1:6" ht="15" thickBot="1" x14ac:dyDescent="0.35">
      <c r="A21" s="5" t="s">
        <v>29</v>
      </c>
      <c r="B21" s="6" t="s">
        <v>9</v>
      </c>
      <c r="C21" s="6" t="s">
        <v>46</v>
      </c>
      <c r="D21" s="6">
        <v>5</v>
      </c>
      <c r="E21" s="17"/>
      <c r="F21" s="15"/>
    </row>
    <row r="22" spans="1:6" x14ac:dyDescent="0.3">
      <c r="A22" s="34"/>
      <c r="B22" s="32"/>
      <c r="C22" s="32" t="s">
        <v>1</v>
      </c>
      <c r="D22" s="32">
        <f>SUM(D23:D36)</f>
        <v>70</v>
      </c>
      <c r="E22" s="32">
        <f>SUM(E23:E36)</f>
        <v>0</v>
      </c>
      <c r="F22" s="33">
        <f>E22/D22*100</f>
        <v>0</v>
      </c>
    </row>
    <row r="23" spans="1:6" x14ac:dyDescent="0.3">
      <c r="A23" s="18" t="s">
        <v>13</v>
      </c>
      <c r="B23" s="19" t="s">
        <v>10</v>
      </c>
      <c r="C23" s="19" t="s">
        <v>47</v>
      </c>
      <c r="D23" s="19">
        <v>5</v>
      </c>
      <c r="E23" s="16"/>
      <c r="F23" s="20"/>
    </row>
    <row r="24" spans="1:6" x14ac:dyDescent="0.3">
      <c r="A24" s="2" t="s">
        <v>14</v>
      </c>
      <c r="B24" s="3" t="s">
        <v>10</v>
      </c>
      <c r="C24" s="3" t="s">
        <v>48</v>
      </c>
      <c r="D24" s="3">
        <v>5</v>
      </c>
      <c r="E24" s="16"/>
      <c r="F24" s="14"/>
    </row>
    <row r="25" spans="1:6" x14ac:dyDescent="0.3">
      <c r="A25" s="2" t="s">
        <v>15</v>
      </c>
      <c r="B25" s="3" t="s">
        <v>5</v>
      </c>
      <c r="C25" s="3" t="s">
        <v>49</v>
      </c>
      <c r="D25" s="3">
        <v>5</v>
      </c>
      <c r="E25" s="16"/>
      <c r="F25" s="14"/>
    </row>
    <row r="26" spans="1:6" x14ac:dyDescent="0.3">
      <c r="A26" s="2" t="s">
        <v>16</v>
      </c>
      <c r="B26" s="3" t="s">
        <v>10</v>
      </c>
      <c r="C26" s="3" t="s">
        <v>50</v>
      </c>
      <c r="D26" s="3">
        <v>5</v>
      </c>
      <c r="E26" s="16"/>
      <c r="F26" s="14"/>
    </row>
    <row r="27" spans="1:6" x14ac:dyDescent="0.3">
      <c r="A27" s="2" t="s">
        <v>17</v>
      </c>
      <c r="B27" s="3" t="s">
        <v>11</v>
      </c>
      <c r="C27" s="3" t="s">
        <v>51</v>
      </c>
      <c r="D27" s="3">
        <v>5</v>
      </c>
      <c r="E27" s="16"/>
      <c r="F27" s="14"/>
    </row>
    <row r="28" spans="1:6" x14ac:dyDescent="0.3">
      <c r="A28" s="2" t="s">
        <v>18</v>
      </c>
      <c r="B28" s="3" t="s">
        <v>8</v>
      </c>
      <c r="C28" s="3" t="s">
        <v>52</v>
      </c>
      <c r="D28" s="3">
        <v>5</v>
      </c>
      <c r="E28" s="16"/>
      <c r="F28" s="14"/>
    </row>
    <row r="29" spans="1:6" x14ac:dyDescent="0.3">
      <c r="A29" s="2" t="s">
        <v>19</v>
      </c>
      <c r="B29" s="3" t="s">
        <v>8</v>
      </c>
      <c r="C29" s="3" t="s">
        <v>53</v>
      </c>
      <c r="D29" s="3">
        <v>5</v>
      </c>
      <c r="E29" s="16"/>
      <c r="F29" s="14"/>
    </row>
    <row r="30" spans="1:6" x14ac:dyDescent="0.3">
      <c r="A30" s="2" t="s">
        <v>20</v>
      </c>
      <c r="B30" s="3" t="s">
        <v>8</v>
      </c>
      <c r="C30" s="3" t="s">
        <v>95</v>
      </c>
      <c r="D30" s="3">
        <v>5</v>
      </c>
      <c r="E30" s="16"/>
      <c r="F30" s="14"/>
    </row>
    <row r="31" spans="1:6" x14ac:dyDescent="0.3">
      <c r="A31" s="2" t="s">
        <v>21</v>
      </c>
      <c r="B31" s="3" t="s">
        <v>12</v>
      </c>
      <c r="C31" s="3" t="s">
        <v>54</v>
      </c>
      <c r="D31" s="3">
        <v>5</v>
      </c>
      <c r="E31" s="16"/>
      <c r="F31" s="14"/>
    </row>
    <row r="32" spans="1:6" x14ac:dyDescent="0.3">
      <c r="A32" s="2" t="s">
        <v>22</v>
      </c>
      <c r="B32" s="3" t="s">
        <v>11</v>
      </c>
      <c r="C32" s="3" t="s">
        <v>55</v>
      </c>
      <c r="D32" s="3">
        <v>5</v>
      </c>
      <c r="E32" s="16"/>
      <c r="F32" s="14"/>
    </row>
    <row r="33" spans="1:6" x14ac:dyDescent="0.3">
      <c r="A33" s="2" t="s">
        <v>23</v>
      </c>
      <c r="B33" s="3" t="s">
        <v>3</v>
      </c>
      <c r="C33" s="3" t="s">
        <v>56</v>
      </c>
      <c r="D33" s="3">
        <v>5</v>
      </c>
      <c r="E33" s="16"/>
      <c r="F33" s="14"/>
    </row>
    <row r="34" spans="1:6" x14ac:dyDescent="0.3">
      <c r="A34" s="2" t="s">
        <v>24</v>
      </c>
      <c r="B34" s="3" t="s">
        <v>8</v>
      </c>
      <c r="C34" s="3" t="s">
        <v>57</v>
      </c>
      <c r="D34" s="3">
        <v>5</v>
      </c>
      <c r="E34" s="16"/>
      <c r="F34" s="14"/>
    </row>
    <row r="35" spans="1:6" x14ac:dyDescent="0.3">
      <c r="A35" s="2" t="s">
        <v>25</v>
      </c>
      <c r="B35" s="3" t="s">
        <v>8</v>
      </c>
      <c r="C35" s="3" t="s">
        <v>58</v>
      </c>
      <c r="D35" s="3">
        <v>5</v>
      </c>
      <c r="E35" s="16"/>
      <c r="F35" s="14"/>
    </row>
    <row r="36" spans="1:6" ht="15" thickBot="1" x14ac:dyDescent="0.35">
      <c r="A36" s="5" t="s">
        <v>26</v>
      </c>
      <c r="B36" s="6" t="s">
        <v>7</v>
      </c>
      <c r="C36" s="6" t="s">
        <v>59</v>
      </c>
      <c r="D36" s="6">
        <v>5</v>
      </c>
      <c r="E36" s="17"/>
      <c r="F36" s="15"/>
    </row>
    <row r="37" spans="1:6" x14ac:dyDescent="0.3">
      <c r="A37" s="34"/>
      <c r="B37" s="32"/>
      <c r="C37" s="32" t="s">
        <v>91</v>
      </c>
      <c r="D37" s="32">
        <f>SUM(D38:D52)</f>
        <v>75</v>
      </c>
      <c r="E37" s="32">
        <f>SUM(E38:E52)</f>
        <v>0</v>
      </c>
      <c r="F37" s="33">
        <f>E37/D37*100</f>
        <v>0</v>
      </c>
    </row>
    <row r="38" spans="1:6" x14ac:dyDescent="0.3">
      <c r="A38" s="18" t="s">
        <v>13</v>
      </c>
      <c r="B38" s="19" t="s">
        <v>9</v>
      </c>
      <c r="C38" s="19" t="s">
        <v>60</v>
      </c>
      <c r="D38" s="19">
        <v>5</v>
      </c>
      <c r="E38" s="16"/>
      <c r="F38" s="20"/>
    </row>
    <row r="39" spans="1:6" x14ac:dyDescent="0.3">
      <c r="A39" s="2" t="s">
        <v>14</v>
      </c>
      <c r="B39" s="3" t="s">
        <v>9</v>
      </c>
      <c r="C39" s="3" t="s">
        <v>61</v>
      </c>
      <c r="D39" s="3">
        <v>5</v>
      </c>
      <c r="E39" s="16"/>
      <c r="F39" s="14"/>
    </row>
    <row r="40" spans="1:6" x14ac:dyDescent="0.3">
      <c r="A40" s="2" t="s">
        <v>15</v>
      </c>
      <c r="B40" s="3" t="s">
        <v>11</v>
      </c>
      <c r="C40" s="3" t="s">
        <v>62</v>
      </c>
      <c r="D40" s="3">
        <v>5</v>
      </c>
      <c r="E40" s="16"/>
      <c r="F40" s="14"/>
    </row>
    <row r="41" spans="1:6" x14ac:dyDescent="0.3">
      <c r="A41" s="2" t="s">
        <v>16</v>
      </c>
      <c r="B41" s="3" t="s">
        <v>5</v>
      </c>
      <c r="C41" s="3" t="s">
        <v>63</v>
      </c>
      <c r="D41" s="3">
        <v>5</v>
      </c>
      <c r="E41" s="16"/>
      <c r="F41" s="14"/>
    </row>
    <row r="42" spans="1:6" x14ac:dyDescent="0.3">
      <c r="A42" s="2" t="s">
        <v>17</v>
      </c>
      <c r="B42" s="3" t="s">
        <v>12</v>
      </c>
      <c r="C42" s="3" t="s">
        <v>64</v>
      </c>
      <c r="D42" s="3">
        <v>5</v>
      </c>
      <c r="E42" s="16"/>
      <c r="F42" s="14"/>
    </row>
    <row r="43" spans="1:6" x14ac:dyDescent="0.3">
      <c r="A43" s="2" t="s">
        <v>18</v>
      </c>
      <c r="B43" s="3" t="s">
        <v>12</v>
      </c>
      <c r="C43" s="3" t="s">
        <v>65</v>
      </c>
      <c r="D43" s="3">
        <v>5</v>
      </c>
      <c r="E43" s="16"/>
      <c r="F43" s="14"/>
    </row>
    <row r="44" spans="1:6" x14ac:dyDescent="0.3">
      <c r="A44" s="2" t="s">
        <v>19</v>
      </c>
      <c r="B44" s="3" t="s">
        <v>8</v>
      </c>
      <c r="C44" s="3" t="s">
        <v>66</v>
      </c>
      <c r="D44" s="3">
        <v>5</v>
      </c>
      <c r="E44" s="16"/>
      <c r="F44" s="14"/>
    </row>
    <row r="45" spans="1:6" x14ac:dyDescent="0.3">
      <c r="A45" s="2" t="s">
        <v>20</v>
      </c>
      <c r="B45" s="3" t="s">
        <v>8</v>
      </c>
      <c r="C45" s="3" t="s">
        <v>67</v>
      </c>
      <c r="D45" s="3">
        <v>5</v>
      </c>
      <c r="E45" s="16"/>
      <c r="F45" s="14"/>
    </row>
    <row r="46" spans="1:6" x14ac:dyDescent="0.3">
      <c r="A46" s="2" t="s">
        <v>21</v>
      </c>
      <c r="B46" s="3" t="s">
        <v>9</v>
      </c>
      <c r="C46" s="3" t="s">
        <v>68</v>
      </c>
      <c r="D46" s="3">
        <v>5</v>
      </c>
      <c r="E46" s="16"/>
      <c r="F46" s="14"/>
    </row>
    <row r="47" spans="1:6" x14ac:dyDescent="0.3">
      <c r="A47" s="2" t="s">
        <v>22</v>
      </c>
      <c r="B47" s="3" t="s">
        <v>9</v>
      </c>
      <c r="C47" s="3" t="s">
        <v>69</v>
      </c>
      <c r="D47" s="3">
        <v>5</v>
      </c>
      <c r="E47" s="16"/>
      <c r="F47" s="14"/>
    </row>
    <row r="48" spans="1:6" x14ac:dyDescent="0.3">
      <c r="A48" s="2" t="s">
        <v>23</v>
      </c>
      <c r="B48" s="3" t="s">
        <v>9</v>
      </c>
      <c r="C48" s="3" t="s">
        <v>70</v>
      </c>
      <c r="D48" s="3">
        <v>5</v>
      </c>
      <c r="E48" s="16"/>
      <c r="F48" s="14"/>
    </row>
    <row r="49" spans="1:6" x14ac:dyDescent="0.3">
      <c r="A49" s="2" t="s">
        <v>24</v>
      </c>
      <c r="B49" s="3" t="s">
        <v>8</v>
      </c>
      <c r="C49" s="3" t="s">
        <v>71</v>
      </c>
      <c r="D49" s="3">
        <v>5</v>
      </c>
      <c r="E49" s="16"/>
      <c r="F49" s="14"/>
    </row>
    <row r="50" spans="1:6" x14ac:dyDescent="0.3">
      <c r="A50" s="2" t="s">
        <v>25</v>
      </c>
      <c r="B50" s="3" t="s">
        <v>7</v>
      </c>
      <c r="C50" s="3" t="s">
        <v>72</v>
      </c>
      <c r="D50" s="3">
        <v>5</v>
      </c>
      <c r="E50" s="16"/>
      <c r="F50" s="14"/>
    </row>
    <row r="51" spans="1:6" x14ac:dyDescent="0.3">
      <c r="A51" s="2" t="s">
        <v>26</v>
      </c>
      <c r="B51" s="3" t="s">
        <v>10</v>
      </c>
      <c r="C51" s="3" t="s">
        <v>73</v>
      </c>
      <c r="D51" s="3">
        <v>5</v>
      </c>
      <c r="E51" s="16"/>
      <c r="F51" s="14"/>
    </row>
    <row r="52" spans="1:6" ht="15" thickBot="1" x14ac:dyDescent="0.35">
      <c r="A52" s="5" t="s">
        <v>27</v>
      </c>
      <c r="B52" s="6" t="s">
        <v>3</v>
      </c>
      <c r="C52" s="6" t="s">
        <v>74</v>
      </c>
      <c r="D52" s="6">
        <v>5</v>
      </c>
      <c r="E52" s="17"/>
      <c r="F52" s="15"/>
    </row>
    <row r="53" spans="1:6" x14ac:dyDescent="0.3">
      <c r="A53" s="35"/>
      <c r="B53" s="36"/>
      <c r="C53" s="69" t="s">
        <v>153</v>
      </c>
      <c r="D53" s="36">
        <f>SUM(D54:D67)</f>
        <v>70</v>
      </c>
      <c r="E53" s="36">
        <f>SUM(E54:E67)</f>
        <v>0</v>
      </c>
      <c r="F53" s="37">
        <f>E53/D53*100</f>
        <v>0</v>
      </c>
    </row>
    <row r="54" spans="1:6" x14ac:dyDescent="0.3">
      <c r="A54" s="2" t="s">
        <v>13</v>
      </c>
      <c r="B54" s="3" t="s">
        <v>2</v>
      </c>
      <c r="C54" s="21" t="s">
        <v>103</v>
      </c>
      <c r="D54" s="3">
        <v>5</v>
      </c>
      <c r="E54" s="16"/>
      <c r="F54" s="14"/>
    </row>
    <row r="55" spans="1:6" x14ac:dyDescent="0.3">
      <c r="A55" s="2" t="s">
        <v>14</v>
      </c>
      <c r="B55" s="3" t="s">
        <v>2</v>
      </c>
      <c r="C55" s="21" t="s">
        <v>104</v>
      </c>
      <c r="D55" s="3">
        <v>5</v>
      </c>
      <c r="E55" s="16"/>
      <c r="F55" s="14"/>
    </row>
    <row r="56" spans="1:6" x14ac:dyDescent="0.3">
      <c r="A56" s="2" t="s">
        <v>15</v>
      </c>
      <c r="B56" s="3" t="s">
        <v>2</v>
      </c>
      <c r="C56" s="21" t="s">
        <v>105</v>
      </c>
      <c r="D56" s="3">
        <v>5</v>
      </c>
      <c r="E56" s="16"/>
      <c r="F56" s="14"/>
    </row>
    <row r="57" spans="1:6" x14ac:dyDescent="0.3">
      <c r="A57" s="2" t="s">
        <v>16</v>
      </c>
      <c r="B57" s="3" t="s">
        <v>2</v>
      </c>
      <c r="C57" s="22" t="s">
        <v>107</v>
      </c>
      <c r="D57" s="3">
        <v>5</v>
      </c>
      <c r="E57" s="16"/>
      <c r="F57" s="14"/>
    </row>
    <row r="58" spans="1:6" x14ac:dyDescent="0.3">
      <c r="A58" s="2" t="s">
        <v>17</v>
      </c>
      <c r="B58" s="3" t="s">
        <v>2</v>
      </c>
      <c r="C58" s="23" t="s">
        <v>106</v>
      </c>
      <c r="D58" s="3">
        <v>5</v>
      </c>
      <c r="E58" s="16"/>
      <c r="F58" s="14"/>
    </row>
    <row r="59" spans="1:6" x14ac:dyDescent="0.3">
      <c r="A59" s="2" t="s">
        <v>18</v>
      </c>
      <c r="B59" s="3" t="s">
        <v>2</v>
      </c>
      <c r="C59" s="24" t="s">
        <v>108</v>
      </c>
      <c r="D59" s="3">
        <v>5</v>
      </c>
      <c r="E59" s="16"/>
      <c r="F59" s="14"/>
    </row>
    <row r="60" spans="1:6" x14ac:dyDescent="0.3">
      <c r="A60" s="2" t="s">
        <v>19</v>
      </c>
      <c r="B60" s="3" t="s">
        <v>2</v>
      </c>
      <c r="C60" s="25" t="s">
        <v>109</v>
      </c>
      <c r="D60" s="3">
        <v>5</v>
      </c>
      <c r="E60" s="16"/>
      <c r="F60" s="14"/>
    </row>
    <row r="61" spans="1:6" x14ac:dyDescent="0.3">
      <c r="A61" s="2" t="s">
        <v>20</v>
      </c>
      <c r="B61" s="3" t="s">
        <v>2</v>
      </c>
      <c r="C61" s="21" t="s">
        <v>110</v>
      </c>
      <c r="D61" s="3">
        <v>5</v>
      </c>
      <c r="E61" s="16"/>
      <c r="F61" s="14"/>
    </row>
    <row r="62" spans="1:6" x14ac:dyDescent="0.3">
      <c r="A62" s="2" t="s">
        <v>21</v>
      </c>
      <c r="B62" s="3" t="s">
        <v>2</v>
      </c>
      <c r="C62" s="21" t="s">
        <v>111</v>
      </c>
      <c r="D62" s="3">
        <v>5</v>
      </c>
      <c r="E62" s="16"/>
      <c r="F62" s="14"/>
    </row>
    <row r="63" spans="1:6" x14ac:dyDescent="0.3">
      <c r="A63" s="2" t="s">
        <v>22</v>
      </c>
      <c r="B63" s="3" t="s">
        <v>2</v>
      </c>
      <c r="C63" s="24" t="s">
        <v>112</v>
      </c>
      <c r="D63" s="3">
        <v>5</v>
      </c>
      <c r="E63" s="16"/>
      <c r="F63" s="14"/>
    </row>
    <row r="64" spans="1:6" x14ac:dyDescent="0.3">
      <c r="A64" s="2" t="s">
        <v>23</v>
      </c>
      <c r="B64" s="3" t="s">
        <v>2</v>
      </c>
      <c r="C64" s="21" t="s">
        <v>113</v>
      </c>
      <c r="D64" s="3">
        <v>5</v>
      </c>
      <c r="E64" s="16"/>
      <c r="F64" s="14"/>
    </row>
    <row r="65" spans="1:6" x14ac:dyDescent="0.3">
      <c r="A65" s="2" t="s">
        <v>24</v>
      </c>
      <c r="B65" s="3" t="s">
        <v>2</v>
      </c>
      <c r="C65" s="22" t="s">
        <v>114</v>
      </c>
      <c r="D65" s="3">
        <v>5</v>
      </c>
      <c r="E65" s="16"/>
      <c r="F65" s="14"/>
    </row>
    <row r="66" spans="1:6" x14ac:dyDescent="0.3">
      <c r="A66" s="2" t="s">
        <v>25</v>
      </c>
      <c r="B66" s="3" t="s">
        <v>2</v>
      </c>
      <c r="C66" s="22" t="s">
        <v>115</v>
      </c>
      <c r="D66" s="3">
        <v>5</v>
      </c>
      <c r="E66" s="16"/>
      <c r="F66" s="14"/>
    </row>
    <row r="67" spans="1:6" ht="15" thickBot="1" x14ac:dyDescent="0.35">
      <c r="A67" s="5" t="s">
        <v>26</v>
      </c>
      <c r="B67" s="6" t="s">
        <v>2</v>
      </c>
      <c r="C67" s="26" t="s">
        <v>116</v>
      </c>
      <c r="D67" s="6">
        <v>5</v>
      </c>
      <c r="E67" s="17"/>
      <c r="F67" s="15"/>
    </row>
    <row r="68" spans="1:6" ht="15" thickBot="1" x14ac:dyDescent="0.35"/>
    <row r="69" spans="1:6" x14ac:dyDescent="0.3">
      <c r="A69" s="38"/>
      <c r="B69" s="39"/>
      <c r="C69" s="40" t="s">
        <v>75</v>
      </c>
      <c r="D69" s="39">
        <f>SUM(D70:D75)</f>
        <v>215</v>
      </c>
      <c r="E69" s="39">
        <f>SUM(E70:E75)</f>
        <v>0</v>
      </c>
      <c r="F69" s="41">
        <f>E69/D69*100</f>
        <v>0</v>
      </c>
    </row>
    <row r="70" spans="1:6" x14ac:dyDescent="0.3">
      <c r="A70" s="8"/>
      <c r="B70" s="9"/>
      <c r="C70" s="10" t="s">
        <v>76</v>
      </c>
      <c r="D70" s="9">
        <f>D48+D47+D46+D39+D38+D21</f>
        <v>30</v>
      </c>
      <c r="E70" s="9">
        <f>E48+E47+E46+E39+E38+E21</f>
        <v>0</v>
      </c>
      <c r="F70" s="4">
        <f>E70/D70*100</f>
        <v>0</v>
      </c>
    </row>
    <row r="71" spans="1:6" x14ac:dyDescent="0.3">
      <c r="A71" s="8"/>
      <c r="B71" s="9"/>
      <c r="C71" s="10" t="s">
        <v>77</v>
      </c>
      <c r="D71" s="9">
        <f>D9+D10+D54+D55+D56+D57+D58+D59+D60+D61+D62+D63+D64+D65+D66+D67</f>
        <v>80</v>
      </c>
      <c r="E71" s="9">
        <f>E9+E10+E54+E55+E56+E57+E58+E59+E60+E61+E62+E63+E64+E65+E66+E67</f>
        <v>0</v>
      </c>
      <c r="F71" s="4">
        <f t="shared" ref="F71:F75" si="0">E71/D71*100</f>
        <v>0</v>
      </c>
    </row>
    <row r="72" spans="1:6" x14ac:dyDescent="0.3">
      <c r="A72" s="8"/>
      <c r="B72" s="9"/>
      <c r="C72" s="10" t="s">
        <v>78</v>
      </c>
      <c r="D72" s="9">
        <f>D51+D26+D24+D23</f>
        <v>20</v>
      </c>
      <c r="E72" s="9">
        <f>E51+E26+E24+E23</f>
        <v>0</v>
      </c>
      <c r="F72" s="4">
        <f t="shared" si="0"/>
        <v>0</v>
      </c>
    </row>
    <row r="73" spans="1:6" x14ac:dyDescent="0.3">
      <c r="A73" s="8"/>
      <c r="B73" s="9"/>
      <c r="C73" s="10" t="s">
        <v>79</v>
      </c>
      <c r="D73" s="9">
        <f>D49+D45+D44+D35+D34+D30+D29+D28+D20+D18</f>
        <v>50</v>
      </c>
      <c r="E73" s="9">
        <f>E49+E45+E44+E35+E34+E30+E29+E28+E20+E18</f>
        <v>0</v>
      </c>
      <c r="F73" s="4">
        <f t="shared" si="0"/>
        <v>0</v>
      </c>
    </row>
    <row r="74" spans="1:6" x14ac:dyDescent="0.3">
      <c r="A74" s="8"/>
      <c r="B74" s="9"/>
      <c r="C74" s="10" t="s">
        <v>80</v>
      </c>
      <c r="D74" s="9">
        <f>D41+D25+D14+D12+D11</f>
        <v>25</v>
      </c>
      <c r="E74" s="9">
        <f>E41+E25+E14+E12+E11</f>
        <v>0</v>
      </c>
      <c r="F74" s="4">
        <f t="shared" si="0"/>
        <v>0</v>
      </c>
    </row>
    <row r="75" spans="1:6" ht="15" thickBot="1" x14ac:dyDescent="0.35">
      <c r="A75" s="8"/>
      <c r="B75" s="9"/>
      <c r="C75" s="10" t="s">
        <v>81</v>
      </c>
      <c r="D75" s="9">
        <f>D15+D13</f>
        <v>10</v>
      </c>
      <c r="E75" s="9">
        <f>E15+E13</f>
        <v>0</v>
      </c>
      <c r="F75" s="4">
        <f t="shared" si="0"/>
        <v>0</v>
      </c>
    </row>
    <row r="76" spans="1:6" x14ac:dyDescent="0.3">
      <c r="A76" s="38"/>
      <c r="B76" s="39"/>
      <c r="C76" s="40" t="s">
        <v>82</v>
      </c>
      <c r="D76" s="39">
        <f>SUM(D77:D81)</f>
        <v>85</v>
      </c>
      <c r="E76" s="39">
        <f>SUM(E77:E81)</f>
        <v>0</v>
      </c>
      <c r="F76" s="41">
        <f>E76/D76*100</f>
        <v>0</v>
      </c>
    </row>
    <row r="77" spans="1:6" x14ac:dyDescent="0.3">
      <c r="A77" s="8"/>
      <c r="B77" s="9"/>
      <c r="C77" s="10" t="s">
        <v>83</v>
      </c>
      <c r="D77" s="9">
        <f>D19+D7+D6+D5</f>
        <v>20</v>
      </c>
      <c r="E77" s="9">
        <f>E19+E7+E6+E5</f>
        <v>0</v>
      </c>
      <c r="F77" s="4">
        <f>E77/D77*100</f>
        <v>0</v>
      </c>
    </row>
    <row r="78" spans="1:6" x14ac:dyDescent="0.3">
      <c r="A78" s="8"/>
      <c r="B78" s="9"/>
      <c r="C78" s="10" t="s">
        <v>84</v>
      </c>
      <c r="D78" s="9">
        <f>D40+D27+D32</f>
        <v>15</v>
      </c>
      <c r="E78" s="9">
        <f>E40+E27+E32</f>
        <v>0</v>
      </c>
      <c r="F78" s="4">
        <f t="shared" ref="F78:F81" si="1">E78/D78*100</f>
        <v>0</v>
      </c>
    </row>
    <row r="79" spans="1:6" x14ac:dyDescent="0.3">
      <c r="A79" s="8"/>
      <c r="B79" s="9"/>
      <c r="C79" s="10" t="s">
        <v>85</v>
      </c>
      <c r="D79" s="9">
        <f>D43+D42+D31</f>
        <v>15</v>
      </c>
      <c r="E79" s="9">
        <f>E43+E42+E31</f>
        <v>0</v>
      </c>
      <c r="F79" s="4">
        <f t="shared" si="1"/>
        <v>0</v>
      </c>
    </row>
    <row r="80" spans="1:6" x14ac:dyDescent="0.3">
      <c r="A80" s="8"/>
      <c r="B80" s="9"/>
      <c r="C80" s="10" t="s">
        <v>86</v>
      </c>
      <c r="D80" s="9">
        <f>D50+D36+D16</f>
        <v>15</v>
      </c>
      <c r="E80" s="9">
        <f>E50+E36+E16</f>
        <v>0</v>
      </c>
      <c r="F80" s="4">
        <f t="shared" si="1"/>
        <v>0</v>
      </c>
    </row>
    <row r="81" spans="1:7" ht="15" thickBot="1" x14ac:dyDescent="0.35">
      <c r="A81" s="11"/>
      <c r="B81" s="12"/>
      <c r="C81" s="13" t="s">
        <v>87</v>
      </c>
      <c r="D81" s="12">
        <f>D52+D33+D17+D8</f>
        <v>20</v>
      </c>
      <c r="E81" s="12">
        <f>E52+E33+E17+E8</f>
        <v>0</v>
      </c>
      <c r="F81" s="7">
        <f t="shared" si="1"/>
        <v>0</v>
      </c>
    </row>
    <row r="82" spans="1:7" x14ac:dyDescent="0.3">
      <c r="C82" s="45" t="s">
        <v>93</v>
      </c>
      <c r="D82" s="42">
        <f>D69+D76</f>
        <v>300</v>
      </c>
      <c r="E82" s="42">
        <f>E76+E69</f>
        <v>0</v>
      </c>
      <c r="F82" s="43">
        <f>E82/D82*100</f>
        <v>0</v>
      </c>
      <c r="G82" s="9"/>
    </row>
    <row r="84" spans="1:7" x14ac:dyDescent="0.3">
      <c r="A84" s="27" t="s">
        <v>100</v>
      </c>
      <c r="B84" s="28"/>
      <c r="C84" s="28"/>
      <c r="D84" s="28"/>
    </row>
    <row r="85" spans="1:7" ht="28.8" x14ac:dyDescent="0.3">
      <c r="C85" s="50" t="s">
        <v>102</v>
      </c>
      <c r="D85" s="48" t="s">
        <v>101</v>
      </c>
    </row>
    <row r="86" spans="1:7" ht="24.6" customHeight="1" x14ac:dyDescent="0.3">
      <c r="B86" s="57">
        <v>1</v>
      </c>
      <c r="C86" s="55" t="s">
        <v>130</v>
      </c>
      <c r="D86" s="46">
        <v>0</v>
      </c>
      <c r="E86" s="46">
        <f>IF(D86=1,900/6,0)</f>
        <v>0</v>
      </c>
      <c r="F86" s="46"/>
    </row>
    <row r="87" spans="1:7" x14ac:dyDescent="0.3">
      <c r="B87" s="57">
        <v>2</v>
      </c>
      <c r="C87" s="55" t="s">
        <v>131</v>
      </c>
      <c r="D87" s="46">
        <v>0</v>
      </c>
      <c r="E87" s="46">
        <f t="shared" ref="E87:E91" si="2">IF(D87=1,900/6,0)</f>
        <v>0</v>
      </c>
      <c r="F87" s="46"/>
    </row>
    <row r="88" spans="1:7" x14ac:dyDescent="0.3">
      <c r="B88" s="57">
        <v>3</v>
      </c>
      <c r="C88" s="55" t="s">
        <v>132</v>
      </c>
      <c r="D88" s="46">
        <v>0</v>
      </c>
      <c r="E88" s="46">
        <f t="shared" si="2"/>
        <v>0</v>
      </c>
      <c r="F88" s="46"/>
    </row>
    <row r="89" spans="1:7" x14ac:dyDescent="0.3">
      <c r="B89" s="57">
        <v>4</v>
      </c>
      <c r="C89" s="56" t="s">
        <v>133</v>
      </c>
      <c r="D89" s="46">
        <v>0</v>
      </c>
      <c r="E89" s="46">
        <f t="shared" si="2"/>
        <v>0</v>
      </c>
      <c r="F89" s="46"/>
    </row>
    <row r="90" spans="1:7" x14ac:dyDescent="0.3">
      <c r="B90" s="57">
        <v>5</v>
      </c>
      <c r="C90" s="55" t="s">
        <v>134</v>
      </c>
      <c r="D90" s="46">
        <v>0</v>
      </c>
      <c r="E90" s="46">
        <f t="shared" si="2"/>
        <v>0</v>
      </c>
      <c r="F90" s="46"/>
    </row>
    <row r="91" spans="1:7" x14ac:dyDescent="0.3">
      <c r="B91" s="57">
        <v>6</v>
      </c>
      <c r="C91" s="54" t="s">
        <v>135</v>
      </c>
      <c r="D91" s="46">
        <v>0</v>
      </c>
      <c r="E91" s="46">
        <f t="shared" si="2"/>
        <v>0</v>
      </c>
      <c r="F91" s="46"/>
    </row>
    <row r="93" spans="1:7" x14ac:dyDescent="0.3">
      <c r="C93" s="44" t="s">
        <v>94</v>
      </c>
      <c r="D93" s="42">
        <v>900</v>
      </c>
      <c r="E93" s="47">
        <f>SUM(E86:E91)</f>
        <v>0</v>
      </c>
      <c r="F93" s="49">
        <f>E93/D93*100</f>
        <v>0</v>
      </c>
    </row>
    <row r="94" spans="1:7" x14ac:dyDescent="0.3">
      <c r="C94" s="44"/>
      <c r="D94" s="42"/>
      <c r="E94" s="47"/>
      <c r="F94" s="49"/>
    </row>
    <row r="95" spans="1:7" x14ac:dyDescent="0.3">
      <c r="C95" s="50" t="s">
        <v>117</v>
      </c>
      <c r="D95" s="58" t="s">
        <v>88</v>
      </c>
      <c r="E95" s="58" t="s">
        <v>89</v>
      </c>
      <c r="F95" s="58" t="s">
        <v>90</v>
      </c>
    </row>
    <row r="96" spans="1:7" ht="16.5" customHeight="1" x14ac:dyDescent="0.3">
      <c r="C96" s="54" t="s">
        <v>118</v>
      </c>
      <c r="D96" s="61">
        <v>100</v>
      </c>
      <c r="E96" s="62"/>
      <c r="F96" s="63"/>
    </row>
    <row r="97" spans="3:6" x14ac:dyDescent="0.3">
      <c r="C97" s="54" t="s">
        <v>119</v>
      </c>
      <c r="D97" s="61">
        <v>100</v>
      </c>
      <c r="E97" s="62"/>
      <c r="F97" s="63"/>
    </row>
    <row r="98" spans="3:6" ht="45.6" x14ac:dyDescent="0.3">
      <c r="C98" s="54" t="s">
        <v>121</v>
      </c>
      <c r="D98" s="64">
        <v>100</v>
      </c>
      <c r="E98" s="62"/>
      <c r="F98" s="63"/>
    </row>
    <row r="99" spans="3:6" x14ac:dyDescent="0.3">
      <c r="C99" s="60"/>
      <c r="D99" s="59"/>
      <c r="E99" s="47"/>
      <c r="F99" s="49"/>
    </row>
    <row r="100" spans="3:6" x14ac:dyDescent="0.3">
      <c r="C100" s="44" t="s">
        <v>120</v>
      </c>
      <c r="D100" s="42">
        <v>300</v>
      </c>
      <c r="E100" s="47">
        <f>SUM(E96:E98)</f>
        <v>0</v>
      </c>
      <c r="F100" s="49">
        <f>E100/D100*100</f>
        <v>0</v>
      </c>
    </row>
    <row r="101" spans="3:6" x14ac:dyDescent="0.3">
      <c r="C101" s="44"/>
      <c r="D101" s="42"/>
      <c r="E101" s="47"/>
      <c r="F101" s="49"/>
    </row>
    <row r="102" spans="3:6" x14ac:dyDescent="0.3">
      <c r="C102" s="44" t="s">
        <v>99</v>
      </c>
      <c r="D102" s="42">
        <f>D93+D82+D100</f>
        <v>1500</v>
      </c>
      <c r="E102">
        <f>E93+E82</f>
        <v>0</v>
      </c>
      <c r="F102" s="49">
        <f>E102/D102*100</f>
        <v>0</v>
      </c>
    </row>
  </sheetData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ügyvezetői sablon</vt:lpstr>
      <vt:lpstr>üzleti és értékesítési sablon</vt:lpstr>
      <vt:lpstr>vezetői, központi sablon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kreskai.laszlo</dc:creator>
  <cp:lastModifiedBy>Szabó Margaréta</cp:lastModifiedBy>
  <cp:lastPrinted>2020-06-09T07:24:30Z</cp:lastPrinted>
  <dcterms:created xsi:type="dcterms:W3CDTF">2016-02-16T19:20:59Z</dcterms:created>
  <dcterms:modified xsi:type="dcterms:W3CDTF">2021-06-30T07:39:03Z</dcterms:modified>
</cp:coreProperties>
</file>